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30" activeTab="1"/>
  </bookViews>
  <sheets>
    <sheet name="Bilans 27-02-2012-1" sheetId="1" r:id="rId1"/>
    <sheet name="RZS 27-02-2012-2" sheetId="2" r:id="rId2"/>
    <sheet name="ZZFJ 27-02-2012-3" sheetId="3" r:id="rId3"/>
  </sheets>
  <definedNames>
    <definedName name="_xlnm.Print_Area" localSheetId="0">'Bilans 27-02-2012-1'!$A$1:$F$99</definedName>
    <definedName name="_xlnm.Print_Area" localSheetId="1">'RZS 27-02-2012-2'!$A$1:$D$55</definedName>
  </definedNames>
  <calcPr fullCalcOnLoad="1"/>
</workbook>
</file>

<file path=xl/sharedStrings.xml><?xml version="1.0" encoding="utf-8"?>
<sst xmlns="http://schemas.openxmlformats.org/spreadsheetml/2006/main" count="280" uniqueCount="232">
  <si>
    <t xml:space="preserve">Nazwa i adres jednostki sprawozdawczej
</t>
  </si>
  <si>
    <t>Zestawienie zmian w funduszu jednostki sporządzone na dzień 
27 lutego 2012 roku</t>
  </si>
  <si>
    <t>Adresat:
                      Zarząd Powiatu 
                       w Kluczborku</t>
  </si>
  <si>
    <t>Numer identyfikacyjny REGON</t>
  </si>
  <si>
    <t>000312538</t>
  </si>
  <si>
    <t>Wysłać bez pisma przewodniego</t>
  </si>
  <si>
    <t>Stan na koniec roku poprzedniego</t>
  </si>
  <si>
    <t>Stan na koniec roku bieżącego 
(27-02-2012)</t>
  </si>
  <si>
    <t>I.</t>
  </si>
  <si>
    <t>Fundusz jednostki na początek okresu (BO)</t>
  </si>
  <si>
    <t>1.</t>
  </si>
  <si>
    <t>Zwiększenie funduszu (z tytułu)</t>
  </si>
  <si>
    <t>0,00</t>
  </si>
  <si>
    <t>1.1</t>
  </si>
  <si>
    <t>Zysk bilansowy za rok ubiegły</t>
  </si>
  <si>
    <t>1.2</t>
  </si>
  <si>
    <t>Zrealizowane wydatki budżetowe</t>
  </si>
  <si>
    <t>1.3</t>
  </si>
  <si>
    <t>Zrealizowane płatności ze środków europejskich na rzecz jednostki budżetowej</t>
  </si>
  <si>
    <t>1.4</t>
  </si>
  <si>
    <t>Środki na inwestycje</t>
  </si>
  <si>
    <t>1.5</t>
  </si>
  <si>
    <t>Aktualizacja środków trwałych</t>
  </si>
  <si>
    <t>1.6</t>
  </si>
  <si>
    <t>Nieodpłatnie otrzymane środki trwałe i inwestycje</t>
  </si>
  <si>
    <t>1.7</t>
  </si>
  <si>
    <t>Aktywa przejęte od zlikwidowanych (połączonych) jednostek</t>
  </si>
  <si>
    <t>1.8</t>
  </si>
  <si>
    <t>Aktywa otrzymane w ramach centralnego zaopatrzenia</t>
  </si>
  <si>
    <t>1.9</t>
  </si>
  <si>
    <t>Pozostałe odpisy z wyniku finansowego za rok bieżący</t>
  </si>
  <si>
    <t>1.10</t>
  </si>
  <si>
    <t>Inne zwiększenia</t>
  </si>
  <si>
    <t>2.</t>
  </si>
  <si>
    <t>Zmniejszenia funduszu jednostki</t>
  </si>
  <si>
    <t>2.1</t>
  </si>
  <si>
    <t>Strata za rok ubiegły</t>
  </si>
  <si>
    <t>2.2</t>
  </si>
  <si>
    <t>Zrealizowane dochody budżetowe</t>
  </si>
  <si>
    <t>2.3</t>
  </si>
  <si>
    <t>Rozliczenie wyniku finansowego i środków obrotowych za rok ubiegły</t>
  </si>
  <si>
    <t>2.4</t>
  </si>
  <si>
    <t>Dotacje i środki na inwestycje</t>
  </si>
  <si>
    <t>2.5</t>
  </si>
  <si>
    <t>2.6</t>
  </si>
  <si>
    <t>Wartość sprzedanych i nieodpłatnie przekazanych środków trwałych i inwestycji</t>
  </si>
  <si>
    <t>2.7</t>
  </si>
  <si>
    <t>Pasywa przejęte od zlikwidowanych (połączonych) jednostek</t>
  </si>
  <si>
    <t>2.8</t>
  </si>
  <si>
    <t>Aktywa przekazane w ramach centralnego zaopatrzenia</t>
  </si>
  <si>
    <t>2.9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</si>
  <si>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</si>
  <si>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</si>
  <si>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</si>
  <si>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</si>
  <si>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</si>
  <si>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</si>
  <si>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</si>
  <si>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IV</t>
  </si>
  <si>
    <t>Nadwyżka dochodów samorządowych jednostek budżetowych, nadwyżka środków obrotowych samorządowych zakładów budzetowych</t>
  </si>
  <si>
    <t>V</t>
  </si>
  <si>
    <t>Fundusz (II+,-III-IV)</t>
  </si>
  <si>
    <t>(główny księgowy)</t>
  </si>
  <si>
    <t>(rok, miesiąc, dzień)</t>
  </si>
  <si>
    <t>(kierownik jednostki)</t>
  </si>
  <si>
    <t>Nazwa i adres jednostki
 sprawozdawczej</t>
  </si>
  <si>
    <t xml:space="preserve">  Adresat</t>
  </si>
  <si>
    <t>Zarząd Powiatu 
w Kluczborku</t>
  </si>
  <si>
    <t>000312258</t>
  </si>
  <si>
    <t>sporządzony 
na dzien 27 lutego 2012 roku</t>
  </si>
  <si>
    <t xml:space="preserve">    wysłać bez pisma przewodniego</t>
  </si>
  <si>
    <t xml:space="preserve">Stan na koniec 
roku  poprzedniego </t>
  </si>
  <si>
    <t>Stan na koniec  roku bieżącego 
(27-02-2012)</t>
  </si>
  <si>
    <t>A. Przychody netto ze sprzedaży i zrównane z nimi, w tym:</t>
  </si>
  <si>
    <t>I. Przychody netto ze sprzedaży produktów</t>
  </si>
  <si>
    <t>1. w tym: dotacje zaliczane do przychodów (podmiotowe, przedmiotowe, na pierwsze wyposażenie w środki obrotowe)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</si>
  <si>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</si>
  <si>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</si>
  <si>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</si>
  <si>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</si>
  <si>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</si>
  <si>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</si>
  <si>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</si>
  <si>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</si>
  <si>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</si>
  <si>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</si>
  <si>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</si>
  <si>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</si>
  <si>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</si>
  <si>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</si>
  <si>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</si>
  <si>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ze sprzedaży (A - 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</si>
  <si>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</si>
  <si>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</si>
  <si>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</si>
  <si>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</si>
  <si>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</si>
  <si>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Pozostałe koszty operacyjne</t>
  </si>
  <si>
    <t>F. Zysk (strata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</si>
  <si>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</si>
  <si>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</si>
  <si>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</si>
  <si>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</si>
  <si>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</si>
  <si>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Odstetki</t>
  </si>
  <si>
    <t>II. Inne</t>
  </si>
  <si>
    <t>I. Zysk (strata) z działalności gospodarczej (F+G-H)</t>
  </si>
  <si>
    <t xml:space="preserve"> </t>
  </si>
  <si>
    <t>J. Wynik zdarzeń nadzwyczajnych (J.I. - J.II)</t>
  </si>
  <si>
    <t>I. Zyski nadzwyczajne</t>
  </si>
  <si>
    <t>II. Straty nadzwyczajne</t>
  </si>
  <si>
    <t>K. Zysk (strata) brutto (I ± J)</t>
  </si>
  <si>
    <t>L. Podatek dochodowy</t>
  </si>
  <si>
    <t>M. Pozostałe obowiązkowe zmniejszenia zysku (zwiększenia straty) oraz nadwyżki środków obrotowych</t>
  </si>
  <si>
    <t>N. Zysk (strata) netto (K-L-M)</t>
  </si>
  <si>
    <t>Główny Księgowy</t>
  </si>
  <si>
    <t>rok-miesiąc-dzień</t>
  </si>
  <si>
    <t xml:space="preserve"> (kierownik jednostki)</t>
  </si>
  <si>
    <r>
      <t xml:space="preserve">Numer identyfikacyjny REGON  </t>
    </r>
    <r>
      <rPr>
        <sz val="10"/>
        <rFont val="Arial CE"/>
        <family val="2"/>
      </rPr>
      <t xml:space="preserve">                 </t>
    </r>
  </si>
  <si>
    <t>Nazwa i adres jednostki sprawozdawczej</t>
  </si>
  <si>
    <t xml:space="preserve">Adresat:                                                                                            </t>
  </si>
  <si>
    <t>ZARZĄD POWIATU 
W KLUCZBORKU</t>
  </si>
  <si>
    <t>Nr. identyfikacyjny REGON
000312538</t>
  </si>
  <si>
    <t>AKTYWA</t>
  </si>
  <si>
    <t>Stan na początek roku</t>
  </si>
  <si>
    <t>Stan na koniec roku
(27-02-2012)</t>
  </si>
  <si>
    <t>PASYWA</t>
  </si>
  <si>
    <t>koniec roku</t>
  </si>
  <si>
    <t>A.  Aktywa trwałe</t>
  </si>
  <si>
    <t>A. Fundusz</t>
  </si>
  <si>
    <t>I.  Wartości niematerialne                               i prawne</t>
  </si>
  <si>
    <t>I. Fundusz 
jednostki</t>
  </si>
  <si>
    <t>II. Rzeczowe aktywa trwałe</t>
  </si>
  <si>
    <t>II. Wynik finansowy netto (+,-)</t>
  </si>
  <si>
    <t>1. Środki trwałe</t>
  </si>
  <si>
    <t>1.1. Zysk netto (+)</t>
  </si>
  <si>
    <t>1.1. Grunty</t>
  </si>
  <si>
    <t>1.2. Strata netto (-)</t>
  </si>
  <si>
    <t>1.2.Budynki, lokale i obiekty inżynierii lądowej i wodnej</t>
  </si>
  <si>
    <t xml:space="preserve">III. Nadwyżka środków </t>
  </si>
  <si>
    <t xml:space="preserve">     obrotowych (-)</t>
  </si>
  <si>
    <t>1.3.Urządzenia techniczne</t>
  </si>
  <si>
    <t xml:space="preserve">IV. Odpisy z wyniku </t>
  </si>
  <si>
    <t xml:space="preserve">      i maszyny</t>
  </si>
  <si>
    <t xml:space="preserve">      finansowego (-)</t>
  </si>
  <si>
    <t>1.4. Środki transportu</t>
  </si>
  <si>
    <t>V. Fundusz mienia</t>
  </si>
  <si>
    <t>zlikwidowanych jednostek</t>
  </si>
  <si>
    <t>1.5. Inne środki trwałe</t>
  </si>
  <si>
    <t>B. Państwowy 
fundusz celowy</t>
  </si>
  <si>
    <t>2. Inwestycje rozpoczęte</t>
  </si>
  <si>
    <t xml:space="preserve">C. Zobowiązania </t>
  </si>
  <si>
    <t>(środki trwałe w budowie)</t>
  </si>
  <si>
    <t xml:space="preserve">    długoterminowe</t>
  </si>
  <si>
    <t>3. Środki przekazane 
na poczet inwestycji</t>
  </si>
  <si>
    <t>D.Zobowiązania krótkoterminowe 
i fundusze specjalne]</t>
  </si>
  <si>
    <t>III. Należności 
gługoterminowe</t>
  </si>
  <si>
    <t>I. Zobowiązania</t>
  </si>
  <si>
    <t xml:space="preserve">    krótkoterminowe</t>
  </si>
  <si>
    <t>IV. Długoterminowe 
aktywa finansowe</t>
  </si>
  <si>
    <t xml:space="preserve">1.1.Zobowiazania z tytułu </t>
  </si>
  <si>
    <t xml:space="preserve">      dostaw i usług</t>
  </si>
  <si>
    <t>1.1. Akcje i udziały</t>
  </si>
  <si>
    <t>1.2. Zobowiązania wobec 
budżetu</t>
  </si>
  <si>
    <t>1.2.Papiery wartosciowe 
długoterminowe</t>
  </si>
  <si>
    <t>1.3. Zobowiazania z tytułu</t>
  </si>
  <si>
    <t xml:space="preserve">      ubezpieczeń i innych świadczeń</t>
  </si>
  <si>
    <t>1.3. Inne długoterminowe 
aktywa finansowe</t>
  </si>
  <si>
    <t>1.4.Zobowiazania 
z tytułu wynagrodzeń</t>
  </si>
  <si>
    <t>V.Wartość mienia 
zlikwidowanych jednostek</t>
  </si>
  <si>
    <t>1.5.Pozostałe zobowiązania</t>
  </si>
  <si>
    <t>B. Aktywa Obrotowe</t>
  </si>
  <si>
    <t>1.6. Sumy obce</t>
  </si>
  <si>
    <t>(depozytowe, zabezpieczenia)</t>
  </si>
  <si>
    <t>I. Zapasy</t>
  </si>
  <si>
    <t>1.7.Rozliczenia z tytułu</t>
  </si>
  <si>
    <t>środków na wydatki budżetowe</t>
  </si>
  <si>
    <t>i dochodów budżetowych</t>
  </si>
  <si>
    <t>1.1. Materiały</t>
  </si>
  <si>
    <t>1.8. Rezerwy 
       na zobowiązania</t>
  </si>
  <si>
    <t>1.2. Pólprodukty i produkty 
w toku</t>
  </si>
  <si>
    <t>1.3. Produkty gotowe</t>
  </si>
  <si>
    <t>1.4. Towary</t>
  </si>
  <si>
    <t>II. Należnosci</t>
  </si>
  <si>
    <t>II. Fundusze 
specjalne</t>
  </si>
  <si>
    <t>krótkoterminowe</t>
  </si>
  <si>
    <t xml:space="preserve">1.1.Należności z tytułu </t>
  </si>
  <si>
    <t>1.1. Zakładowy Fundusz</t>
  </si>
  <si>
    <t xml:space="preserve">     dostaw i usług</t>
  </si>
  <si>
    <t xml:space="preserve">       Świadczeń Socjalnych</t>
  </si>
  <si>
    <t xml:space="preserve">1.2. Należnosci </t>
  </si>
  <si>
    <t>1.2. Inne fundusze</t>
  </si>
  <si>
    <t xml:space="preserve">      od budżetów</t>
  </si>
  <si>
    <t>1.3. Należnosci z tytułu</t>
  </si>
  <si>
    <t xml:space="preserve">E. Rozliczenia </t>
  </si>
  <si>
    <t xml:space="preserve">     międzyokresowe</t>
  </si>
  <si>
    <t>1.4.Pozostałe należnosci</t>
  </si>
  <si>
    <t xml:space="preserve">I. Rozliczenia </t>
  </si>
  <si>
    <t xml:space="preserve">     międzyokresowe </t>
  </si>
  <si>
    <t xml:space="preserve">     przychodów</t>
  </si>
  <si>
    <t xml:space="preserve">1.5. Rozliczenia z tytułu </t>
  </si>
  <si>
    <t>II. Inne rozliczenia</t>
  </si>
  <si>
    <t xml:space="preserve">      środków na wydatki</t>
  </si>
  <si>
    <t xml:space="preserve">    międzyokresowe</t>
  </si>
  <si>
    <t xml:space="preserve">      budżetowe i z tytułu</t>
  </si>
  <si>
    <t xml:space="preserve">     dochodów budżetowych</t>
  </si>
  <si>
    <t>III. Środki pieniężne</t>
  </si>
  <si>
    <t>F. Inne pasywa</t>
  </si>
  <si>
    <t>1.1. Środki pieniężne 
w kasie</t>
  </si>
  <si>
    <t xml:space="preserve">1.2.Środki pieniężne na </t>
  </si>
  <si>
    <t xml:space="preserve">     rachunkach bankowych</t>
  </si>
  <si>
    <t>1.3.Środki pieniężne</t>
  </si>
  <si>
    <t xml:space="preserve">      państwowego funduszu celowego</t>
  </si>
  <si>
    <t>1.4 Inne środki pieniężne</t>
  </si>
  <si>
    <t xml:space="preserve">IV. Krótkoterminowe papiery </t>
  </si>
  <si>
    <t xml:space="preserve">     papiery wartościowe</t>
  </si>
  <si>
    <t>V. Rozliczenia</t>
  </si>
  <si>
    <t>C. Inne aktywa</t>
  </si>
  <si>
    <t>Suma aktywów</t>
  </si>
  <si>
    <t>Suma pasywów</t>
  </si>
  <si>
    <t>A. Objaśnienia - wykazane w bilansie wartosci aktywów  trwałych i obrotowych są pomniejszone 
odpowiednio o umorzenia i odpisy aktualizujące.</t>
  </si>
  <si>
    <t>B. Informacja uzupełniająca istotne dla rzetelności i przejrzystości sytuacji finansowej i majątkowej:</t>
  </si>
  <si>
    <t>1. Umorzenia wartości niematerialnych i prawnych ..............................................</t>
  </si>
  <si>
    <t>2. Umorzenia środków trwałych ............................................................................</t>
  </si>
  <si>
    <t>3. Umorzenie pozostałychb środków trwałych ......................................................</t>
  </si>
  <si>
    <t>4. Odpisu aktualizujące należności .......................................................................</t>
  </si>
  <si>
    <t>5. ............................................................................................................................</t>
  </si>
  <si>
    <t xml:space="preserve">rok-miesiąc-dzień </t>
  </si>
  <si>
    <t>Kierownik jednostki:</t>
  </si>
  <si>
    <r>
      <t xml:space="preserve">BILANS
</t>
    </r>
    <r>
      <rPr>
        <b/>
        <i/>
        <sz val="10"/>
        <rFont val="Arial Narrow"/>
        <family val="2"/>
      </rPr>
      <t>jednostki budżetowej  
i samorządowego zakładu budżetowego 
sporządzony 
na dzień 27 lutego 2012 r.</t>
    </r>
  </si>
  <si>
    <t>KOREKTA</t>
  </si>
  <si>
    <t>Korekta Rachunek zysków i strat jednostki 
(wariant porównawczy)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</si>
</sst>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_-* #,##0\ &quot;Sk&quot;_-;\-* #,##0\ &quot;Sk&quot;_-;_-* &quot;-&quot;\ &quot;Sk&quot;_-;_-@_-"/>
    <numFmt numFmtId="170" formatCode="_-* #,##0\ _S_k_-;\-* #,##0\ _S_k_-;_-* &quot;-&quot;\ _S_k_-;_-@_-"/>
    <numFmt numFmtId="171" formatCode="_-* #,##0.00\ &quot;Sk&quot;_-;\-* #,##0.00\ &quot;Sk&quot;_-;_-* &quot;-&quot;??\ &quot;Sk&quot;_-;_-@_-"/>
    <numFmt numFmtId="172" formatCode="_-* #,##0.00\ _S_k_-;\-* #,##0.00\ _S_k_-;_-* &quot;-&quot;??\ _S_k_-;_-@_-"/>
    <numFmt numFmtId="173" formatCode="_-* #,##0\ &quot;Kč&quot;_-;\-* #,##0\ &quot;Kč&quot;_-;_-* &quot;-&quot;\ &quot;Kč&quot;_-;_-@_-"/>
    <numFmt numFmtId="174" formatCode="mmmm\ d\,\ yyyy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Wide Latin"/>
      <family val="0"/>
    </font>
    <font>
      <i/>
      <sz val="10"/>
      <name val="Wide Latin"/>
      <family val="1"/>
    </font>
    <font>
      <b/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2"/>
      <name val="Arial"/>
      <family val="2"/>
    </font>
    <font>
      <b/>
      <sz val="10"/>
      <name val="MS Sans Serif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0"/>
      <name val="Geneva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name val="Times New Roman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i/>
      <sz val="10"/>
      <name val="MS Sans Serif"/>
      <family val="0"/>
    </font>
    <font>
      <sz val="11"/>
      <color indexed="20"/>
      <name val="Czcionka tekstu podstawowego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i/>
      <sz val="14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9" fontId="13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>
      <alignment vertical="center"/>
      <protection/>
    </xf>
    <xf numFmtId="0" fontId="22" fillId="16" borderId="1">
      <alignment vertical="center"/>
      <protection/>
    </xf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174" fontId="23" fillId="0" borderId="0" applyFill="0" applyBorder="0" applyAlignment="0">
      <protection/>
    </xf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4" fillId="7" borderId="2" applyNumberFormat="0" applyAlignment="0" applyProtection="0"/>
    <xf numFmtId="0" fontId="25" fillId="16" borderId="3" applyNumberFormat="0" applyAlignment="0" applyProtection="0"/>
    <xf numFmtId="0" fontId="26" fillId="4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7" fillId="0" borderId="4" applyNumberFormat="0" applyAlignment="0" applyProtection="0"/>
    <xf numFmtId="0" fontId="27" fillId="0" borderId="5">
      <alignment horizontal="left" vertical="center"/>
      <protection/>
    </xf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16" borderId="8">
      <alignment/>
      <protection/>
    </xf>
    <xf numFmtId="171" fontId="13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73" fontId="8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16" borderId="2" applyNumberFormat="0" applyAlignment="0" applyProtection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>
      <alignment vertical="center"/>
      <protection/>
    </xf>
    <xf numFmtId="0" fontId="18" fillId="0" borderId="0">
      <alignment/>
      <protection/>
    </xf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3" borderId="13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3" fillId="3" borderId="0" applyNumberFormat="0" applyBorder="0" applyAlignment="0" applyProtection="0"/>
  </cellStyleXfs>
  <cellXfs count="20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49" fontId="11" fillId="0" borderId="17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wrapText="1"/>
    </xf>
    <xf numFmtId="4" fontId="13" fillId="0" borderId="2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" fontId="15" fillId="0" borderId="21" xfId="0" applyNumberFormat="1" applyFont="1" applyBorder="1" applyAlignment="1">
      <alignment vertical="center"/>
    </xf>
    <xf numFmtId="4" fontId="13" fillId="0" borderId="21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75" applyFont="1">
      <alignment/>
      <protection/>
    </xf>
    <xf numFmtId="0" fontId="44" fillId="0" borderId="0" xfId="75" applyFont="1">
      <alignment/>
      <protection/>
    </xf>
    <xf numFmtId="0" fontId="17" fillId="0" borderId="14" xfId="75" applyFont="1" applyBorder="1">
      <alignment/>
      <protection/>
    </xf>
    <xf numFmtId="0" fontId="17" fillId="0" borderId="0" xfId="75" applyFont="1" applyBorder="1">
      <alignment/>
      <protection/>
    </xf>
    <xf numFmtId="0" fontId="17" fillId="0" borderId="22" xfId="75" applyFont="1" applyBorder="1">
      <alignment/>
      <protection/>
    </xf>
    <xf numFmtId="0" fontId="50" fillId="0" borderId="23" xfId="75" applyFont="1" applyFill="1" applyBorder="1" applyAlignment="1">
      <alignment horizontal="left" vertical="center"/>
      <protection/>
    </xf>
    <xf numFmtId="43" fontId="15" fillId="0" borderId="24" xfId="75" applyNumberFormat="1" applyFont="1" applyFill="1" applyBorder="1" applyAlignment="1">
      <alignment horizontal="right" vertical="center"/>
      <protection/>
    </xf>
    <xf numFmtId="43" fontId="15" fillId="0" borderId="25" xfId="75" applyNumberFormat="1" applyFont="1" applyFill="1" applyBorder="1" applyAlignment="1">
      <alignment horizontal="right" vertical="center"/>
      <protection/>
    </xf>
    <xf numFmtId="43" fontId="15" fillId="0" borderId="21" xfId="75" applyNumberFormat="1" applyFont="1" applyFill="1" applyBorder="1" applyAlignment="1">
      <alignment horizontal="right" vertical="center"/>
      <protection/>
    </xf>
    <xf numFmtId="43" fontId="15" fillId="0" borderId="26" xfId="75" applyNumberFormat="1" applyFont="1" applyFill="1" applyBorder="1" applyAlignment="1">
      <alignment horizontal="right" vertical="center"/>
      <protection/>
    </xf>
    <xf numFmtId="0" fontId="50" fillId="0" borderId="27" xfId="75" applyFont="1" applyFill="1" applyBorder="1" applyAlignment="1">
      <alignment horizontal="left" vertical="center"/>
      <protection/>
    </xf>
    <xf numFmtId="0" fontId="44" fillId="0" borderId="27" xfId="75" applyFont="1" applyFill="1" applyBorder="1" applyAlignment="1">
      <alignment horizontal="left" vertical="center"/>
      <protection/>
    </xf>
    <xf numFmtId="43" fontId="13" fillId="0" borderId="21" xfId="75" applyNumberFormat="1" applyFont="1" applyFill="1" applyBorder="1" applyAlignment="1">
      <alignment horizontal="right" vertical="center"/>
      <protection/>
    </xf>
    <xf numFmtId="43" fontId="13" fillId="0" borderId="26" xfId="75" applyNumberFormat="1" applyFont="1" applyFill="1" applyBorder="1" applyAlignment="1">
      <alignment horizontal="right" vertical="center"/>
      <protection/>
    </xf>
    <xf numFmtId="0" fontId="44" fillId="0" borderId="27" xfId="75" applyFont="1" applyFill="1" applyBorder="1" applyAlignment="1">
      <alignment horizontal="left" vertical="center" wrapText="1"/>
      <protection/>
    </xf>
    <xf numFmtId="0" fontId="50" fillId="0" borderId="28" xfId="75" applyFont="1" applyFill="1" applyBorder="1" applyAlignment="1">
      <alignment horizontal="left" vertical="center"/>
      <protection/>
    </xf>
    <xf numFmtId="0" fontId="44" fillId="0" borderId="28" xfId="75" applyFont="1" applyFill="1" applyBorder="1" applyAlignment="1">
      <alignment horizontal="left" vertical="center" wrapText="1"/>
      <protection/>
    </xf>
    <xf numFmtId="0" fontId="44" fillId="0" borderId="23" xfId="75" applyFont="1" applyFill="1" applyBorder="1" applyAlignment="1">
      <alignment horizontal="left" vertical="center" wrapText="1"/>
      <protection/>
    </xf>
    <xf numFmtId="43" fontId="13" fillId="0" borderId="21" xfId="75" applyNumberFormat="1" applyFont="1" applyFill="1" applyBorder="1" applyAlignment="1">
      <alignment horizontal="center" vertical="center"/>
      <protection/>
    </xf>
    <xf numFmtId="43" fontId="13" fillId="0" borderId="26" xfId="75" applyNumberFormat="1" applyFont="1" applyFill="1" applyBorder="1" applyAlignment="1">
      <alignment horizontal="center" vertical="center"/>
      <protection/>
    </xf>
    <xf numFmtId="0" fontId="50" fillId="0" borderId="28" xfId="75" applyFont="1" applyFill="1" applyBorder="1" applyAlignment="1">
      <alignment vertical="center"/>
      <protection/>
    </xf>
    <xf numFmtId="0" fontId="50" fillId="0" borderId="23" xfId="75" applyFont="1" applyFill="1" applyBorder="1" applyAlignment="1">
      <alignment vertical="center"/>
      <protection/>
    </xf>
    <xf numFmtId="0" fontId="44" fillId="0" borderId="28" xfId="75" applyFont="1" applyFill="1" applyBorder="1" applyAlignment="1">
      <alignment vertical="center"/>
      <protection/>
    </xf>
    <xf numFmtId="0" fontId="44" fillId="0" borderId="23" xfId="75" applyFont="1" applyFill="1" applyBorder="1" applyAlignment="1">
      <alignment vertical="center"/>
      <protection/>
    </xf>
    <xf numFmtId="43" fontId="13" fillId="0" borderId="21" xfId="75" applyNumberFormat="1" applyFont="1" applyFill="1" applyBorder="1" applyAlignment="1">
      <alignment vertical="center"/>
      <protection/>
    </xf>
    <xf numFmtId="43" fontId="13" fillId="0" borderId="26" xfId="75" applyNumberFormat="1" applyFont="1" applyFill="1" applyBorder="1" applyAlignment="1">
      <alignment vertical="center"/>
      <protection/>
    </xf>
    <xf numFmtId="0" fontId="44" fillId="0" borderId="29" xfId="75" applyFont="1" applyFill="1" applyBorder="1" applyAlignment="1">
      <alignment vertical="center"/>
      <protection/>
    </xf>
    <xf numFmtId="0" fontId="44" fillId="0" borderId="27" xfId="75" applyFont="1" applyFill="1" applyBorder="1" applyAlignment="1">
      <alignment horizontal="center" vertical="center" wrapText="1"/>
      <protection/>
    </xf>
    <xf numFmtId="0" fontId="44" fillId="0" borderId="28" xfId="75" applyFont="1" applyFill="1" applyBorder="1" applyAlignment="1">
      <alignment horizontal="left" vertical="center"/>
      <protection/>
    </xf>
    <xf numFmtId="0" fontId="44" fillId="0" borderId="23" xfId="75" applyFont="1" applyFill="1" applyBorder="1" applyAlignment="1">
      <alignment horizontal="left" vertical="center"/>
      <protection/>
    </xf>
    <xf numFmtId="0" fontId="50" fillId="0" borderId="29" xfId="75" applyFont="1" applyFill="1" applyBorder="1" applyAlignment="1">
      <alignment vertical="center"/>
      <protection/>
    </xf>
    <xf numFmtId="0" fontId="44" fillId="0" borderId="29" xfId="75" applyFont="1" applyFill="1" applyBorder="1" applyAlignment="1">
      <alignment horizontal="left" vertical="center"/>
      <protection/>
    </xf>
    <xf numFmtId="0" fontId="17" fillId="0" borderId="29" xfId="75" applyFont="1" applyBorder="1" applyAlignment="1">
      <alignment vertical="center"/>
      <protection/>
    </xf>
    <xf numFmtId="0" fontId="50" fillId="0" borderId="27" xfId="75" applyFont="1" applyFill="1" applyBorder="1" applyAlignment="1">
      <alignment vertical="center"/>
      <protection/>
    </xf>
    <xf numFmtId="0" fontId="44" fillId="0" borderId="27" xfId="75" applyFont="1" applyFill="1" applyBorder="1" applyAlignment="1">
      <alignment vertical="center"/>
      <protection/>
    </xf>
    <xf numFmtId="0" fontId="51" fillId="0" borderId="30" xfId="75" applyFont="1" applyFill="1" applyBorder="1" applyAlignment="1">
      <alignment horizontal="center" vertical="center"/>
      <protection/>
    </xf>
    <xf numFmtId="43" fontId="12" fillId="0" borderId="31" xfId="75" applyNumberFormat="1" applyFont="1" applyFill="1" applyBorder="1" applyAlignment="1">
      <alignment horizontal="right" vertical="center"/>
      <protection/>
    </xf>
    <xf numFmtId="43" fontId="12" fillId="0" borderId="32" xfId="75" applyNumberFormat="1" applyFont="1" applyFill="1" applyBorder="1" applyAlignment="1">
      <alignment horizontal="right" vertical="center"/>
      <protection/>
    </xf>
    <xf numFmtId="0" fontId="16" fillId="0" borderId="0" xfId="75" applyFont="1" applyAlignment="1">
      <alignment/>
      <protection/>
    </xf>
    <xf numFmtId="0" fontId="17" fillId="0" borderId="0" xfId="75" applyFont="1" applyAlignment="1">
      <alignment/>
      <protection/>
    </xf>
    <xf numFmtId="0" fontId="17" fillId="0" borderId="0" xfId="75" applyFont="1" applyAlignment="1">
      <alignment wrapText="1"/>
      <protection/>
    </xf>
    <xf numFmtId="43" fontId="17" fillId="0" borderId="0" xfId="75" applyNumberFormat="1" applyFont="1">
      <alignment/>
      <protection/>
    </xf>
    <xf numFmtId="14" fontId="17" fillId="0" borderId="0" xfId="75" applyNumberFormat="1" applyFont="1" applyAlignment="1">
      <alignment horizontal="center" vertical="center"/>
      <protection/>
    </xf>
    <xf numFmtId="0" fontId="17" fillId="0" borderId="0" xfId="75" applyFont="1" applyAlignment="1">
      <alignment horizontal="center" vertical="center"/>
      <protection/>
    </xf>
    <xf numFmtId="0" fontId="17" fillId="0" borderId="0" xfId="75" applyFont="1" applyFill="1">
      <alignment/>
      <protection/>
    </xf>
    <xf numFmtId="2" fontId="52" fillId="0" borderId="0" xfId="75" applyNumberFormat="1" applyFont="1" applyFill="1" applyBorder="1" applyAlignment="1">
      <alignment/>
      <protection/>
    </xf>
    <xf numFmtId="43" fontId="15" fillId="0" borderId="21" xfId="75" applyNumberFormat="1" applyFont="1" applyFill="1" applyBorder="1" applyAlignment="1">
      <alignment horizontal="center" vertical="center"/>
      <protection/>
    </xf>
    <xf numFmtId="43" fontId="15" fillId="0" borderId="33" xfId="75" applyNumberFormat="1" applyFont="1" applyFill="1" applyBorder="1" applyAlignment="1">
      <alignment horizontal="center" vertical="center"/>
      <protection/>
    </xf>
    <xf numFmtId="43" fontId="15" fillId="0" borderId="26" xfId="75" applyNumberFormat="1" applyFont="1" applyFill="1" applyBorder="1" applyAlignment="1">
      <alignment horizontal="center" vertical="center"/>
      <protection/>
    </xf>
    <xf numFmtId="43" fontId="15" fillId="0" borderId="34" xfId="75" applyNumberFormat="1" applyFont="1" applyFill="1" applyBorder="1" applyAlignment="1">
      <alignment horizontal="center" vertical="center"/>
      <protection/>
    </xf>
    <xf numFmtId="0" fontId="44" fillId="0" borderId="28" xfId="75" applyFont="1" applyFill="1" applyBorder="1" applyAlignment="1">
      <alignment horizontal="left" vertical="center" wrapText="1"/>
      <protection/>
    </xf>
    <xf numFmtId="0" fontId="44" fillId="0" borderId="23" xfId="75" applyFont="1" applyFill="1" applyBorder="1" applyAlignment="1">
      <alignment horizontal="left" vertical="center"/>
      <protection/>
    </xf>
    <xf numFmtId="0" fontId="16" fillId="0" borderId="0" xfId="75" applyFont="1" applyAlignment="1">
      <alignment horizontal="left" wrapText="1"/>
      <protection/>
    </xf>
    <xf numFmtId="0" fontId="44" fillId="0" borderId="27" xfId="75" applyFont="1" applyFill="1" applyBorder="1" applyAlignment="1">
      <alignment horizontal="center" vertical="center"/>
      <protection/>
    </xf>
    <xf numFmtId="0" fontId="11" fillId="0" borderId="21" xfId="75" applyFont="1" applyFill="1" applyBorder="1" applyAlignment="1">
      <alignment horizontal="center" vertical="center"/>
      <protection/>
    </xf>
    <xf numFmtId="0" fontId="11" fillId="0" borderId="26" xfId="75" applyFont="1" applyFill="1" applyBorder="1" applyAlignment="1">
      <alignment horizontal="center" vertical="center"/>
      <protection/>
    </xf>
    <xf numFmtId="0" fontId="44" fillId="0" borderId="28" xfId="75" applyFont="1" applyFill="1" applyBorder="1" applyAlignment="1">
      <alignment horizontal="center" vertical="center"/>
      <protection/>
    </xf>
    <xf numFmtId="0" fontId="11" fillId="0" borderId="33" xfId="75" applyFont="1" applyFill="1" applyBorder="1" applyAlignment="1">
      <alignment horizontal="center" vertical="center"/>
      <protection/>
    </xf>
    <xf numFmtId="0" fontId="11" fillId="0" borderId="34" xfId="75" applyFont="1" applyFill="1" applyBorder="1" applyAlignment="1">
      <alignment horizontal="center" vertical="center"/>
      <protection/>
    </xf>
    <xf numFmtId="43" fontId="13" fillId="0" borderId="21" xfId="75" applyNumberFormat="1" applyFont="1" applyFill="1" applyBorder="1" applyAlignment="1">
      <alignment horizontal="right" vertical="center"/>
      <protection/>
    </xf>
    <xf numFmtId="0" fontId="44" fillId="0" borderId="27" xfId="75" applyFont="1" applyFill="1" applyBorder="1" applyAlignment="1">
      <alignment horizontal="left" vertical="center"/>
      <protection/>
    </xf>
    <xf numFmtId="43" fontId="13" fillId="0" borderId="21" xfId="75" applyNumberFormat="1" applyFont="1" applyFill="1" applyBorder="1" applyAlignment="1">
      <alignment horizontal="center" vertical="center"/>
      <protection/>
    </xf>
    <xf numFmtId="43" fontId="13" fillId="0" borderId="26" xfId="75" applyNumberFormat="1" applyFont="1" applyFill="1" applyBorder="1" applyAlignment="1">
      <alignment horizontal="center" vertical="center"/>
      <protection/>
    </xf>
    <xf numFmtId="0" fontId="50" fillId="0" borderId="27" xfId="75" applyFont="1" applyFill="1" applyBorder="1" applyAlignment="1">
      <alignment horizontal="left" vertical="center" wrapText="1"/>
      <protection/>
    </xf>
    <xf numFmtId="0" fontId="50" fillId="0" borderId="27" xfId="75" applyFont="1" applyFill="1" applyBorder="1" applyAlignment="1">
      <alignment horizontal="left" vertical="center"/>
      <protection/>
    </xf>
    <xf numFmtId="0" fontId="44" fillId="0" borderId="27" xfId="75" applyFont="1" applyFill="1" applyBorder="1" applyAlignment="1">
      <alignment horizontal="center" vertical="center" wrapText="1"/>
      <protection/>
    </xf>
    <xf numFmtId="0" fontId="44" fillId="0" borderId="27" xfId="75" applyFont="1" applyFill="1" applyBorder="1" applyAlignment="1">
      <alignment horizontal="left" vertical="center" wrapText="1"/>
      <protection/>
    </xf>
    <xf numFmtId="43" fontId="13" fillId="0" borderId="26" xfId="75" applyNumberFormat="1" applyFont="1" applyFill="1" applyBorder="1" applyAlignment="1">
      <alignment horizontal="right" vertical="center"/>
      <protection/>
    </xf>
    <xf numFmtId="43" fontId="15" fillId="0" borderId="21" xfId="75" applyNumberFormat="1" applyFont="1" applyFill="1" applyBorder="1" applyAlignment="1">
      <alignment horizontal="right" vertical="center"/>
      <protection/>
    </xf>
    <xf numFmtId="43" fontId="15" fillId="0" borderId="26" xfId="75" applyNumberFormat="1" applyFont="1" applyFill="1" applyBorder="1" applyAlignment="1">
      <alignment horizontal="right" vertical="center"/>
      <protection/>
    </xf>
    <xf numFmtId="43" fontId="15" fillId="0" borderId="21" xfId="75" applyNumberFormat="1" applyFont="1" applyFill="1" applyBorder="1" applyAlignment="1">
      <alignment vertical="center"/>
      <protection/>
    </xf>
    <xf numFmtId="43" fontId="15" fillId="0" borderId="26" xfId="75" applyNumberFormat="1" applyFont="1" applyFill="1" applyBorder="1" applyAlignment="1">
      <alignment vertical="center"/>
      <protection/>
    </xf>
    <xf numFmtId="43" fontId="13" fillId="0" borderId="21" xfId="75" applyNumberFormat="1" applyFont="1" applyFill="1" applyBorder="1" applyAlignment="1">
      <alignment vertical="center"/>
      <protection/>
    </xf>
    <xf numFmtId="43" fontId="13" fillId="0" borderId="26" xfId="75" applyNumberFormat="1" applyFont="1" applyFill="1" applyBorder="1" applyAlignment="1">
      <alignment vertical="center"/>
      <protection/>
    </xf>
    <xf numFmtId="43" fontId="15" fillId="0" borderId="24" xfId="75" applyNumberFormat="1" applyFont="1" applyFill="1" applyBorder="1" applyAlignment="1">
      <alignment horizontal="center" vertical="center"/>
      <protection/>
    </xf>
    <xf numFmtId="44" fontId="44" fillId="0" borderId="35" xfId="87" applyFont="1" applyBorder="1" applyAlignment="1">
      <alignment horizontal="center" vertical="top" wrapText="1"/>
    </xf>
    <xf numFmtId="44" fontId="44" fillId="0" borderId="36" xfId="87" applyFont="1" applyBorder="1" applyAlignment="1">
      <alignment horizontal="center" vertical="top" wrapText="1"/>
    </xf>
    <xf numFmtId="0" fontId="17" fillId="0" borderId="27" xfId="75" applyFont="1" applyBorder="1" applyAlignment="1">
      <alignment horizontal="center" vertical="top" wrapText="1"/>
      <protection/>
    </xf>
    <xf numFmtId="0" fontId="17" fillId="0" borderId="21" xfId="75" applyFont="1" applyBorder="1" applyAlignment="1">
      <alignment horizontal="center" vertical="top" wrapText="1"/>
      <protection/>
    </xf>
    <xf numFmtId="0" fontId="44" fillId="0" borderId="27" xfId="75" applyFont="1" applyBorder="1" applyAlignment="1">
      <alignment horizontal="center" vertical="top" wrapText="1"/>
      <protection/>
    </xf>
    <xf numFmtId="0" fontId="44" fillId="0" borderId="21" xfId="75" applyFont="1" applyBorder="1" applyAlignment="1">
      <alignment horizontal="center" vertical="top"/>
      <protection/>
    </xf>
    <xf numFmtId="0" fontId="17" fillId="0" borderId="37" xfId="75" applyFont="1" applyBorder="1" applyAlignment="1">
      <alignment horizontal="center"/>
      <protection/>
    </xf>
    <xf numFmtId="0" fontId="17" fillId="0" borderId="38" xfId="75" applyFont="1" applyBorder="1" applyAlignment="1">
      <alignment horizontal="center"/>
      <protection/>
    </xf>
    <xf numFmtId="0" fontId="16" fillId="0" borderId="35" xfId="75" applyFont="1" applyFill="1" applyBorder="1" applyAlignment="1">
      <alignment horizontal="center" vertical="center"/>
      <protection/>
    </xf>
    <xf numFmtId="0" fontId="17" fillId="0" borderId="37" xfId="75" applyFont="1" applyFill="1" applyBorder="1" applyAlignment="1">
      <alignment horizontal="center" vertical="center"/>
      <protection/>
    </xf>
    <xf numFmtId="0" fontId="16" fillId="0" borderId="36" xfId="75" applyFont="1" applyFill="1" applyBorder="1" applyAlignment="1">
      <alignment horizontal="center" vertical="center" wrapText="1"/>
      <protection/>
    </xf>
    <xf numFmtId="0" fontId="17" fillId="0" borderId="38" xfId="75" applyFont="1" applyFill="1" applyBorder="1" applyAlignment="1">
      <alignment horizontal="center" vertical="center" wrapText="1"/>
      <protection/>
    </xf>
    <xf numFmtId="0" fontId="44" fillId="0" borderId="39" xfId="75" applyFont="1" applyBorder="1" applyAlignment="1">
      <alignment horizontal="center" vertical="top" wrapText="1"/>
      <protection/>
    </xf>
    <xf numFmtId="0" fontId="17" fillId="0" borderId="40" xfId="75" applyFont="1" applyBorder="1" applyAlignment="1">
      <alignment horizontal="center"/>
      <protection/>
    </xf>
    <xf numFmtId="0" fontId="49" fillId="0" borderId="24" xfId="75" applyFont="1" applyBorder="1" applyAlignment="1">
      <alignment horizontal="center" vertical="center" wrapText="1"/>
      <protection/>
    </xf>
    <xf numFmtId="0" fontId="49" fillId="0" borderId="25" xfId="75" applyFont="1" applyBorder="1" applyAlignment="1">
      <alignment horizontal="center" vertical="center" wrapText="1"/>
      <protection/>
    </xf>
    <xf numFmtId="0" fontId="49" fillId="0" borderId="21" xfId="75" applyFont="1" applyBorder="1" applyAlignment="1">
      <alignment horizontal="center" vertical="center" wrapText="1"/>
      <protection/>
    </xf>
    <xf numFmtId="0" fontId="49" fillId="0" borderId="26" xfId="75" applyFont="1" applyBorder="1" applyAlignment="1">
      <alignment horizontal="center" vertical="center" wrapText="1"/>
      <protection/>
    </xf>
    <xf numFmtId="0" fontId="49" fillId="0" borderId="38" xfId="75" applyFont="1" applyBorder="1" applyAlignment="1">
      <alignment horizontal="center" vertical="center" wrapText="1"/>
      <protection/>
    </xf>
    <xf numFmtId="0" fontId="49" fillId="0" borderId="41" xfId="75" applyFont="1" applyBorder="1" applyAlignment="1">
      <alignment horizontal="center" vertical="center" wrapText="1"/>
      <protection/>
    </xf>
    <xf numFmtId="0" fontId="16" fillId="0" borderId="42" xfId="75" applyFont="1" applyFill="1" applyBorder="1" applyAlignment="1">
      <alignment horizontal="center" vertical="center" wrapText="1"/>
      <protection/>
    </xf>
    <xf numFmtId="0" fontId="17" fillId="0" borderId="41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/>
      <protection/>
    </xf>
    <xf numFmtId="0" fontId="46" fillId="0" borderId="36" xfId="75" applyFont="1" applyBorder="1" applyAlignment="1">
      <alignment horizontal="center" vertical="center" wrapText="1"/>
      <protection/>
    </xf>
    <xf numFmtId="0" fontId="47" fillId="0" borderId="36" xfId="75" applyFont="1" applyBorder="1" applyAlignment="1">
      <alignment horizontal="center" vertical="center" wrapText="1"/>
      <protection/>
    </xf>
    <xf numFmtId="0" fontId="48" fillId="0" borderId="21" xfId="75" applyFont="1" applyBorder="1" applyAlignment="1">
      <alignment horizontal="center" vertical="center" wrapText="1"/>
      <protection/>
    </xf>
    <xf numFmtId="0" fontId="48" fillId="0" borderId="38" xfId="75" applyFont="1" applyBorder="1" applyAlignment="1">
      <alignment horizontal="center" vertical="center" wrapText="1"/>
      <protection/>
    </xf>
    <xf numFmtId="0" fontId="17" fillId="0" borderId="0" xfId="75" applyFont="1" applyAlignment="1">
      <alignment/>
      <protection/>
    </xf>
    <xf numFmtId="0" fontId="17" fillId="0" borderId="27" xfId="75" applyFont="1" applyFill="1" applyBorder="1" applyAlignment="1">
      <alignment horizontal="left" vertical="center" wrapText="1"/>
      <protection/>
    </xf>
    <xf numFmtId="0" fontId="17" fillId="0" borderId="27" xfId="75" applyFont="1" applyFill="1" applyBorder="1" applyAlignment="1">
      <alignment horizontal="left" vertical="center"/>
      <protection/>
    </xf>
    <xf numFmtId="0" fontId="17" fillId="0" borderId="28" xfId="75" applyFont="1" applyFill="1" applyBorder="1" applyAlignment="1">
      <alignment horizontal="left" vertical="center"/>
      <protection/>
    </xf>
    <xf numFmtId="49" fontId="16" fillId="0" borderId="43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7" fillId="0" borderId="43" xfId="0" applyNumberFormat="1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49" fontId="17" fillId="0" borderId="43" xfId="0" applyNumberFormat="1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49" fontId="16" fillId="0" borderId="43" xfId="0" applyNumberFormat="1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46" xfId="0" applyNumberFormat="1" applyFont="1" applyBorder="1" applyAlignment="1">
      <alignment horizontal="center" vertical="center"/>
    </xf>
    <xf numFmtId="4" fontId="11" fillId="0" borderId="47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0" fillId="0" borderId="48" xfId="0" applyNumberFormat="1" applyFill="1" applyBorder="1" applyAlignment="1" applyProtection="1">
      <alignment horizontal="right" vertical="center" wrapText="1"/>
      <protection locked="0"/>
    </xf>
    <xf numFmtId="49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1" xfId="0" applyNumberFormat="1" applyFill="1" applyBorder="1" applyAlignment="1" applyProtection="1">
      <alignment horizontal="right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9" xfId="0" applyNumberForma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ill="1" applyBorder="1" applyAlignment="1" applyProtection="1">
      <alignment horizontal="left" vertical="center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8" xfId="0" applyNumberFormat="1" applyFont="1" applyFill="1" applyBorder="1" applyAlignment="1" applyProtection="1">
      <alignment horizontal="center"/>
      <protection locked="0"/>
    </xf>
    <xf numFmtId="0" fontId="1" fillId="0" borderId="58" xfId="0" applyNumberFormat="1" applyFont="1" applyFill="1" applyBorder="1" applyAlignment="1" applyProtection="1">
      <alignment horizontal="center"/>
      <protection locked="0"/>
    </xf>
    <xf numFmtId="49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 quotePrefix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</cellXfs>
  <cellStyles count="79">
    <cellStyle name="Normal" xfId="0"/>
    <cellStyle name="RowLevel_0" xfId="1"/>
    <cellStyle name="ColLevel_0" xfId="2"/>
    <cellStyle name="RowLevel_1" xfId="3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1 000 Kč_laroux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 modif Blanc" xfId="42"/>
    <cellStyle name="A modifier" xfId="43"/>
    <cellStyle name="Akcent 1" xfId="44"/>
    <cellStyle name="Akcent 2" xfId="45"/>
    <cellStyle name="Akcent 3" xfId="46"/>
    <cellStyle name="Akcent 4" xfId="47"/>
    <cellStyle name="Akcent 5" xfId="48"/>
    <cellStyle name="Akcent 6" xfId="49"/>
    <cellStyle name="Calc Currency (0)" xfId="50"/>
    <cellStyle name="čárky [0]_laroux" xfId="51"/>
    <cellStyle name="čárky_laroux" xfId="52"/>
    <cellStyle name="Dane wejściowe" xfId="53"/>
    <cellStyle name="Dane wyjściowe" xfId="54"/>
    <cellStyle name="Dobre" xfId="55"/>
    <cellStyle name="Comma" xfId="56"/>
    <cellStyle name="Comma [0]" xfId="57"/>
    <cellStyle name="Header1" xfId="58"/>
    <cellStyle name="Header2" xfId="59"/>
    <cellStyle name="Hyperlink" xfId="60"/>
    <cellStyle name="Komórka połączona" xfId="61"/>
    <cellStyle name="Komórka zaznaczona" xfId="62"/>
    <cellStyle name="Licence" xfId="63"/>
    <cellStyle name="měny_laroux" xfId="64"/>
    <cellStyle name="Milliers [0]_laroux" xfId="65"/>
    <cellStyle name="Milliers_laroux" xfId="66"/>
    <cellStyle name="Nagłówek 1" xfId="67"/>
    <cellStyle name="Nagłówek 2" xfId="68"/>
    <cellStyle name="Nagłówek 3" xfId="69"/>
    <cellStyle name="Nagłówek 4" xfId="70"/>
    <cellStyle name="Neutralne" xfId="71"/>
    <cellStyle name="Normal - Style1" xfId="72"/>
    <cellStyle name="Normal_#10-Headcount" xfId="73"/>
    <cellStyle name="normální_laroux" xfId="74"/>
    <cellStyle name="Normalny_BILANS_poprawny2006-27_02_2012" xfId="75"/>
    <cellStyle name="Obliczenia" xfId="76"/>
    <cellStyle name="Followed Hyperlink" xfId="77"/>
    <cellStyle name="Percent" xfId="78"/>
    <cellStyle name="RowLevel_1_OUTPUT2" xfId="79"/>
    <cellStyle name="Standard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e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="125" zoomScaleNormal="125" zoomScaleSheetLayoutView="100" zoomScalePageLayoutView="0" workbookViewId="0" topLeftCell="A1">
      <selection activeCell="E7" sqref="E7"/>
    </sheetView>
  </sheetViews>
  <sheetFormatPr defaultColWidth="10.66015625" defaultRowHeight="12.75"/>
  <cols>
    <col min="1" max="1" width="26.16015625" style="22" customWidth="1"/>
    <col min="2" max="2" width="22.33203125" style="22" customWidth="1"/>
    <col min="3" max="3" width="19.5" style="22" customWidth="1"/>
    <col min="4" max="4" width="25.16015625" style="22" customWidth="1"/>
    <col min="5" max="5" width="24.16015625" style="22" customWidth="1"/>
    <col min="6" max="6" width="22.66015625" style="22" customWidth="1"/>
    <col min="7" max="16384" width="10.66015625" style="22" customWidth="1"/>
  </cols>
  <sheetData>
    <row r="1" spans="1:6" ht="25.5" customHeight="1">
      <c r="A1" s="97" t="s">
        <v>119</v>
      </c>
      <c r="B1" s="98"/>
      <c r="C1" s="120" t="s">
        <v>229</v>
      </c>
      <c r="D1" s="121"/>
      <c r="E1" s="109" t="s">
        <v>120</v>
      </c>
      <c r="F1" s="110"/>
    </row>
    <row r="2" spans="1:6" ht="12.75">
      <c r="A2" s="99"/>
      <c r="B2" s="100"/>
      <c r="C2" s="122"/>
      <c r="D2" s="122"/>
      <c r="E2" s="111" t="s">
        <v>121</v>
      </c>
      <c r="F2" s="112"/>
    </row>
    <row r="3" spans="1:6" ht="12.75">
      <c r="A3" s="99"/>
      <c r="B3" s="100"/>
      <c r="C3" s="122"/>
      <c r="D3" s="122"/>
      <c r="E3" s="113"/>
      <c r="F3" s="114"/>
    </row>
    <row r="4" spans="1:6" ht="12.75">
      <c r="A4" s="99"/>
      <c r="B4" s="100"/>
      <c r="C4" s="122"/>
      <c r="D4" s="122"/>
      <c r="E4" s="113"/>
      <c r="F4" s="114"/>
    </row>
    <row r="5" spans="1:6" s="23" customFormat="1" ht="11.25" customHeight="1">
      <c r="A5" s="101" t="s">
        <v>122</v>
      </c>
      <c r="B5" s="102"/>
      <c r="C5" s="122"/>
      <c r="D5" s="122"/>
      <c r="E5" s="113"/>
      <c r="F5" s="114"/>
    </row>
    <row r="6" spans="1:6" ht="13.5" thickBot="1">
      <c r="A6" s="103"/>
      <c r="B6" s="104"/>
      <c r="C6" s="123"/>
      <c r="D6" s="123"/>
      <c r="E6" s="115"/>
      <c r="F6" s="116"/>
    </row>
    <row r="7" spans="1:6" ht="13.5" thickBot="1">
      <c r="A7" s="24"/>
      <c r="B7" s="25"/>
      <c r="C7" s="25"/>
      <c r="D7" s="25"/>
      <c r="E7" s="25" t="s">
        <v>230</v>
      </c>
      <c r="F7" s="26"/>
    </row>
    <row r="8" spans="1:6" ht="12.75">
      <c r="A8" s="105" t="s">
        <v>123</v>
      </c>
      <c r="B8" s="107" t="s">
        <v>124</v>
      </c>
      <c r="C8" s="117" t="s">
        <v>125</v>
      </c>
      <c r="D8" s="105" t="s">
        <v>126</v>
      </c>
      <c r="E8" s="107" t="s">
        <v>124</v>
      </c>
      <c r="F8" s="117" t="s">
        <v>125</v>
      </c>
    </row>
    <row r="9" spans="1:6" ht="13.5" thickBot="1">
      <c r="A9" s="106"/>
      <c r="B9" s="108"/>
      <c r="C9" s="118" t="s">
        <v>127</v>
      </c>
      <c r="D9" s="106"/>
      <c r="E9" s="108"/>
      <c r="F9" s="118" t="s">
        <v>127</v>
      </c>
    </row>
    <row r="10" spans="1:6" ht="13.5" customHeight="1">
      <c r="A10" s="27" t="s">
        <v>128</v>
      </c>
      <c r="B10" s="28">
        <v>85016.47</v>
      </c>
      <c r="C10" s="29">
        <v>85016.47</v>
      </c>
      <c r="D10" s="27" t="s">
        <v>129</v>
      </c>
      <c r="E10" s="28">
        <f>(E18+E13)+E11</f>
        <v>-13660072.719999999</v>
      </c>
      <c r="F10" s="29">
        <f>(F18+F13)+F11</f>
        <v>81330.7</v>
      </c>
    </row>
    <row r="11" spans="1:6" ht="13.5" customHeight="1">
      <c r="A11" s="85" t="s">
        <v>130</v>
      </c>
      <c r="B11" s="90">
        <v>0</v>
      </c>
      <c r="C11" s="91">
        <v>0</v>
      </c>
      <c r="D11" s="85" t="s">
        <v>131</v>
      </c>
      <c r="E11" s="90">
        <v>85016.47</v>
      </c>
      <c r="F11" s="91">
        <v>85016.47</v>
      </c>
    </row>
    <row r="12" spans="1:6" ht="18.75" customHeight="1">
      <c r="A12" s="125"/>
      <c r="B12" s="90"/>
      <c r="C12" s="91"/>
      <c r="D12" s="86"/>
      <c r="E12" s="90"/>
      <c r="F12" s="91"/>
    </row>
    <row r="13" spans="1:6" ht="12.75">
      <c r="A13" s="32" t="s">
        <v>132</v>
      </c>
      <c r="B13" s="30">
        <f>SUM(B14,B24,B26)</f>
        <v>85016.47</v>
      </c>
      <c r="C13" s="31">
        <v>85016.47</v>
      </c>
      <c r="D13" s="32" t="s">
        <v>133</v>
      </c>
      <c r="E13" s="30">
        <f>E15</f>
        <v>-13002430.07</v>
      </c>
      <c r="F13" s="31">
        <f>F15</f>
        <v>-3685.77</v>
      </c>
    </row>
    <row r="14" spans="1:6" ht="12.75">
      <c r="A14" s="32" t="s">
        <v>134</v>
      </c>
      <c r="B14" s="30">
        <f>SUM(B15:B22)</f>
        <v>85016.47</v>
      </c>
      <c r="C14" s="31">
        <v>85016.47</v>
      </c>
      <c r="D14" s="33" t="s">
        <v>135</v>
      </c>
      <c r="E14" s="34"/>
      <c r="F14" s="35"/>
    </row>
    <row r="15" spans="1:6" ht="12.75">
      <c r="A15" s="33" t="s">
        <v>136</v>
      </c>
      <c r="B15" s="34">
        <v>0</v>
      </c>
      <c r="C15" s="35"/>
      <c r="D15" s="33" t="s">
        <v>137</v>
      </c>
      <c r="E15" s="34">
        <v>-13002430.07</v>
      </c>
      <c r="F15" s="35">
        <v>-3685.77</v>
      </c>
    </row>
    <row r="16" spans="1:6" ht="12.75">
      <c r="A16" s="88" t="s">
        <v>138</v>
      </c>
      <c r="B16" s="81">
        <v>0</v>
      </c>
      <c r="C16" s="89">
        <v>0</v>
      </c>
      <c r="D16" s="37" t="s">
        <v>139</v>
      </c>
      <c r="E16" s="92">
        <v>0</v>
      </c>
      <c r="F16" s="93">
        <v>0</v>
      </c>
    </row>
    <row r="17" spans="1:6" ht="12.75">
      <c r="A17" s="125"/>
      <c r="B17" s="81"/>
      <c r="C17" s="89"/>
      <c r="D17" s="27" t="s">
        <v>140</v>
      </c>
      <c r="E17" s="92"/>
      <c r="F17" s="93"/>
    </row>
    <row r="18" spans="1:6" ht="12.75">
      <c r="A18" s="38" t="s">
        <v>141</v>
      </c>
      <c r="B18" s="81"/>
      <c r="C18" s="89"/>
      <c r="D18" s="37" t="s">
        <v>142</v>
      </c>
      <c r="E18" s="92">
        <v>-742659.12</v>
      </c>
      <c r="F18" s="93">
        <v>0</v>
      </c>
    </row>
    <row r="19" spans="1:6" ht="12.75">
      <c r="A19" s="39" t="s">
        <v>143</v>
      </c>
      <c r="B19" s="81"/>
      <c r="C19" s="89"/>
      <c r="D19" s="27" t="s">
        <v>144</v>
      </c>
      <c r="E19" s="92"/>
      <c r="F19" s="93"/>
    </row>
    <row r="20" spans="1:6" ht="12.75">
      <c r="A20" s="82" t="s">
        <v>145</v>
      </c>
      <c r="B20" s="81">
        <v>0</v>
      </c>
      <c r="C20" s="89"/>
      <c r="D20" s="37" t="s">
        <v>146</v>
      </c>
      <c r="E20" s="92">
        <v>0</v>
      </c>
      <c r="F20" s="93">
        <v>0</v>
      </c>
    </row>
    <row r="21" spans="1:6" ht="12.75">
      <c r="A21" s="82"/>
      <c r="B21" s="81"/>
      <c r="C21" s="89"/>
      <c r="D21" s="27" t="s">
        <v>147</v>
      </c>
      <c r="E21" s="92"/>
      <c r="F21" s="93"/>
    </row>
    <row r="22" spans="1:6" ht="15.75" customHeight="1">
      <c r="A22" s="82" t="s">
        <v>148</v>
      </c>
      <c r="B22" s="83">
        <v>85016.47</v>
      </c>
      <c r="C22" s="84">
        <v>85016.47</v>
      </c>
      <c r="D22" s="85" t="s">
        <v>149</v>
      </c>
      <c r="E22" s="68">
        <v>0</v>
      </c>
      <c r="F22" s="70">
        <v>0</v>
      </c>
    </row>
    <row r="23" spans="1:6" ht="12.75">
      <c r="A23" s="82"/>
      <c r="B23" s="83"/>
      <c r="C23" s="84"/>
      <c r="D23" s="85"/>
      <c r="E23" s="68"/>
      <c r="F23" s="70"/>
    </row>
    <row r="24" spans="1:6" ht="12.75">
      <c r="A24" s="37" t="s">
        <v>150</v>
      </c>
      <c r="B24" s="90">
        <v>0</v>
      </c>
      <c r="C24" s="91">
        <v>0</v>
      </c>
      <c r="D24" s="37" t="s">
        <v>151</v>
      </c>
      <c r="E24" s="92">
        <v>3741202.21</v>
      </c>
      <c r="F24" s="93">
        <v>0</v>
      </c>
    </row>
    <row r="25" spans="1:6" ht="12.75">
      <c r="A25" s="27" t="s">
        <v>152</v>
      </c>
      <c r="B25" s="90"/>
      <c r="C25" s="91"/>
      <c r="D25" s="27" t="s">
        <v>153</v>
      </c>
      <c r="E25" s="92"/>
      <c r="F25" s="93"/>
    </row>
    <row r="26" spans="1:6" ht="13.5" customHeight="1">
      <c r="A26" s="85" t="s">
        <v>154</v>
      </c>
      <c r="B26" s="90">
        <v>0</v>
      </c>
      <c r="C26" s="91">
        <v>0</v>
      </c>
      <c r="D26" s="85" t="s">
        <v>155</v>
      </c>
      <c r="E26" s="68">
        <f>SUM(E29)</f>
        <v>10003886.98</v>
      </c>
      <c r="F26" s="70">
        <f>SUM(F29)</f>
        <v>3745.77</v>
      </c>
    </row>
    <row r="27" spans="1:6" ht="13.5" customHeight="1">
      <c r="A27" s="86"/>
      <c r="B27" s="90"/>
      <c r="C27" s="91"/>
      <c r="D27" s="86"/>
      <c r="E27" s="68"/>
      <c r="F27" s="70"/>
    </row>
    <row r="28" spans="1:6" ht="13.5" customHeight="1">
      <c r="A28" s="86"/>
      <c r="B28" s="90"/>
      <c r="C28" s="91"/>
      <c r="D28" s="86"/>
      <c r="E28" s="68"/>
      <c r="F28" s="70"/>
    </row>
    <row r="29" spans="1:6" ht="12.75">
      <c r="A29" s="85" t="s">
        <v>156</v>
      </c>
      <c r="B29" s="90"/>
      <c r="C29" s="91">
        <v>0</v>
      </c>
      <c r="D29" s="42" t="s">
        <v>157</v>
      </c>
      <c r="E29" s="68">
        <f>SUM(E31:E46)</f>
        <v>10003886.98</v>
      </c>
      <c r="F29" s="70">
        <f>SUM(F31:F46)</f>
        <v>3745.77</v>
      </c>
    </row>
    <row r="30" spans="1:6" ht="12.75">
      <c r="A30" s="86"/>
      <c r="B30" s="90"/>
      <c r="C30" s="91"/>
      <c r="D30" s="43" t="s">
        <v>158</v>
      </c>
      <c r="E30" s="68"/>
      <c r="F30" s="70"/>
    </row>
    <row r="31" spans="1:6" ht="12.75">
      <c r="A31" s="85" t="s">
        <v>159</v>
      </c>
      <c r="B31" s="90">
        <f>SUM(B33:B38)</f>
        <v>0</v>
      </c>
      <c r="C31" s="91">
        <v>0</v>
      </c>
      <c r="D31" s="44" t="s">
        <v>160</v>
      </c>
      <c r="E31" s="81">
        <v>1627947.4</v>
      </c>
      <c r="F31" s="89">
        <v>839.09</v>
      </c>
    </row>
    <row r="32" spans="1:6" ht="12.75">
      <c r="A32" s="86"/>
      <c r="B32" s="90"/>
      <c r="C32" s="91"/>
      <c r="D32" s="45" t="s">
        <v>161</v>
      </c>
      <c r="E32" s="81"/>
      <c r="F32" s="89"/>
    </row>
    <row r="33" spans="1:6" ht="13.5" customHeight="1">
      <c r="A33" s="82" t="s">
        <v>162</v>
      </c>
      <c r="B33" s="83">
        <v>0</v>
      </c>
      <c r="C33" s="84">
        <v>0</v>
      </c>
      <c r="D33" s="88" t="s">
        <v>163</v>
      </c>
      <c r="E33" s="81">
        <v>0</v>
      </c>
      <c r="F33" s="89">
        <v>0</v>
      </c>
    </row>
    <row r="34" spans="1:6" ht="13.5" customHeight="1">
      <c r="A34" s="82"/>
      <c r="B34" s="83"/>
      <c r="C34" s="84"/>
      <c r="D34" s="82"/>
      <c r="E34" s="81"/>
      <c r="F34" s="89"/>
    </row>
    <row r="35" spans="1:6" ht="12.75">
      <c r="A35" s="88" t="s">
        <v>164</v>
      </c>
      <c r="B35" s="81">
        <v>0</v>
      </c>
      <c r="C35" s="89">
        <v>0</v>
      </c>
      <c r="D35" s="44" t="s">
        <v>165</v>
      </c>
      <c r="E35" s="81">
        <v>8122612.78</v>
      </c>
      <c r="F35" s="89">
        <v>0</v>
      </c>
    </row>
    <row r="36" spans="1:6" ht="12.75">
      <c r="A36" s="82"/>
      <c r="B36" s="81"/>
      <c r="C36" s="89"/>
      <c r="D36" s="45" t="s">
        <v>166</v>
      </c>
      <c r="E36" s="81"/>
      <c r="F36" s="89"/>
    </row>
    <row r="37" spans="1:6" ht="13.5" customHeight="1">
      <c r="A37" s="88" t="s">
        <v>167</v>
      </c>
      <c r="B37" s="81">
        <v>0</v>
      </c>
      <c r="C37" s="89">
        <v>0</v>
      </c>
      <c r="D37" s="88" t="s">
        <v>168</v>
      </c>
      <c r="E37" s="81">
        <v>0</v>
      </c>
      <c r="F37" s="89">
        <v>2906.68</v>
      </c>
    </row>
    <row r="38" spans="1:6" ht="13.5" customHeight="1">
      <c r="A38" s="82"/>
      <c r="B38" s="81"/>
      <c r="C38" s="89"/>
      <c r="D38" s="82"/>
      <c r="E38" s="81"/>
      <c r="F38" s="89"/>
    </row>
    <row r="39" spans="1:6" ht="13.5" customHeight="1">
      <c r="A39" s="85" t="s">
        <v>169</v>
      </c>
      <c r="B39" s="90">
        <v>0</v>
      </c>
      <c r="C39" s="91">
        <v>0</v>
      </c>
      <c r="D39" s="82" t="s">
        <v>170</v>
      </c>
      <c r="E39" s="83">
        <v>253326.8</v>
      </c>
      <c r="F39" s="84">
        <v>0</v>
      </c>
    </row>
    <row r="40" spans="1:6" ht="12.75">
      <c r="A40" s="86"/>
      <c r="B40" s="90"/>
      <c r="C40" s="91"/>
      <c r="D40" s="82"/>
      <c r="E40" s="83"/>
      <c r="F40" s="84"/>
    </row>
    <row r="41" spans="1:6" ht="12.75">
      <c r="A41" s="86" t="s">
        <v>171</v>
      </c>
      <c r="B41" s="90">
        <f>SUM(B43,B51,B66,B74,B76)</f>
        <v>0</v>
      </c>
      <c r="C41" s="91">
        <v>60</v>
      </c>
      <c r="D41" s="44" t="s">
        <v>172</v>
      </c>
      <c r="E41" s="81">
        <v>0</v>
      </c>
      <c r="F41" s="89">
        <v>0</v>
      </c>
    </row>
    <row r="42" spans="1:6" ht="12.75">
      <c r="A42" s="126"/>
      <c r="B42" s="90"/>
      <c r="C42" s="91"/>
      <c r="D42" s="45" t="s">
        <v>173</v>
      </c>
      <c r="E42" s="81"/>
      <c r="F42" s="89"/>
    </row>
    <row r="43" spans="1:6" ht="12.75">
      <c r="A43" s="86" t="s">
        <v>174</v>
      </c>
      <c r="B43" s="68">
        <f>SUM(B46:B50)</f>
        <v>0</v>
      </c>
      <c r="C43" s="70">
        <f>SUM(C46:C50)</f>
        <v>0</v>
      </c>
      <c r="D43" s="44" t="s">
        <v>175</v>
      </c>
      <c r="E43" s="94">
        <v>0</v>
      </c>
      <c r="F43" s="95">
        <v>0</v>
      </c>
    </row>
    <row r="44" spans="1:6" ht="12.75">
      <c r="A44" s="86"/>
      <c r="B44" s="68"/>
      <c r="C44" s="70"/>
      <c r="D44" s="48" t="s">
        <v>176</v>
      </c>
      <c r="E44" s="94"/>
      <c r="F44" s="95"/>
    </row>
    <row r="45" spans="1:6" ht="12.75">
      <c r="A45" s="86"/>
      <c r="B45" s="68"/>
      <c r="C45" s="70"/>
      <c r="D45" s="45" t="s">
        <v>177</v>
      </c>
      <c r="E45" s="94"/>
      <c r="F45" s="95"/>
    </row>
    <row r="46" spans="1:6" ht="25.5">
      <c r="A46" s="33" t="s">
        <v>178</v>
      </c>
      <c r="B46" s="34"/>
      <c r="C46" s="35">
        <v>0</v>
      </c>
      <c r="D46" s="36" t="s">
        <v>179</v>
      </c>
      <c r="E46" s="40">
        <v>0</v>
      </c>
      <c r="F46" s="41">
        <v>0</v>
      </c>
    </row>
    <row r="47" spans="1:6" ht="13.5" customHeight="1">
      <c r="A47" s="88" t="s">
        <v>180</v>
      </c>
      <c r="B47" s="81">
        <v>0</v>
      </c>
      <c r="C47" s="89">
        <v>0</v>
      </c>
      <c r="D47" s="87"/>
      <c r="E47" s="83"/>
      <c r="F47" s="84">
        <v>0</v>
      </c>
    </row>
    <row r="48" spans="1:6" ht="13.5" customHeight="1">
      <c r="A48" s="82"/>
      <c r="B48" s="81"/>
      <c r="C48" s="89"/>
      <c r="D48" s="87"/>
      <c r="E48" s="83"/>
      <c r="F48" s="84"/>
    </row>
    <row r="49" spans="1:6" ht="12.75">
      <c r="A49" s="33" t="s">
        <v>181</v>
      </c>
      <c r="B49" s="34">
        <v>0</v>
      </c>
      <c r="C49" s="35">
        <v>0</v>
      </c>
      <c r="D49" s="49"/>
      <c r="E49" s="40"/>
      <c r="F49" s="41">
        <v>0</v>
      </c>
    </row>
    <row r="50" spans="1:6" ht="12.75">
      <c r="A50" s="33" t="s">
        <v>182</v>
      </c>
      <c r="B50" s="34">
        <v>0</v>
      </c>
      <c r="C50" s="35">
        <v>0</v>
      </c>
      <c r="D50" s="36"/>
      <c r="E50" s="40"/>
      <c r="F50" s="41">
        <v>0</v>
      </c>
    </row>
    <row r="51" spans="1:6" ht="12.75">
      <c r="A51" s="37" t="s">
        <v>183</v>
      </c>
      <c r="B51" s="90">
        <f>SUM(B53:B65)</f>
        <v>0</v>
      </c>
      <c r="C51" s="91">
        <v>60</v>
      </c>
      <c r="D51" s="85" t="s">
        <v>184</v>
      </c>
      <c r="E51" s="68">
        <v>0</v>
      </c>
      <c r="F51" s="70">
        <f>SUM(F53:F56)</f>
        <v>0</v>
      </c>
    </row>
    <row r="52" spans="1:6" ht="12.75">
      <c r="A52" s="27" t="s">
        <v>185</v>
      </c>
      <c r="B52" s="90"/>
      <c r="C52" s="91"/>
      <c r="D52" s="86"/>
      <c r="E52" s="68"/>
      <c r="F52" s="70"/>
    </row>
    <row r="53" spans="1:6" ht="12.75">
      <c r="A53" s="50" t="s">
        <v>186</v>
      </c>
      <c r="B53" s="81">
        <v>0</v>
      </c>
      <c r="C53" s="89">
        <v>60</v>
      </c>
      <c r="D53" s="44" t="s">
        <v>187</v>
      </c>
      <c r="E53" s="83">
        <v>0</v>
      </c>
      <c r="F53" s="84">
        <v>0</v>
      </c>
    </row>
    <row r="54" spans="1:6" ht="12.75">
      <c r="A54" s="51" t="s">
        <v>188</v>
      </c>
      <c r="B54" s="81"/>
      <c r="C54" s="89"/>
      <c r="D54" s="45" t="s">
        <v>189</v>
      </c>
      <c r="E54" s="83"/>
      <c r="F54" s="84"/>
    </row>
    <row r="55" spans="1:6" ht="12.75">
      <c r="A55" s="50" t="s">
        <v>190</v>
      </c>
      <c r="B55" s="83">
        <v>0</v>
      </c>
      <c r="C55" s="84">
        <v>0</v>
      </c>
      <c r="D55" s="82" t="s">
        <v>191</v>
      </c>
      <c r="E55" s="68">
        <v>0</v>
      </c>
      <c r="F55" s="84">
        <v>0</v>
      </c>
    </row>
    <row r="56" spans="1:6" ht="12.75">
      <c r="A56" s="51" t="s">
        <v>192</v>
      </c>
      <c r="B56" s="83"/>
      <c r="C56" s="84"/>
      <c r="D56" s="82"/>
      <c r="E56" s="68"/>
      <c r="F56" s="84"/>
    </row>
    <row r="57" spans="1:6" ht="12.75">
      <c r="A57" s="50" t="s">
        <v>193</v>
      </c>
      <c r="B57" s="81">
        <v>0</v>
      </c>
      <c r="C57" s="89">
        <v>0</v>
      </c>
      <c r="D57" s="42" t="s">
        <v>194</v>
      </c>
      <c r="E57" s="69">
        <v>0</v>
      </c>
      <c r="F57" s="70"/>
    </row>
    <row r="58" spans="1:6" ht="12.75">
      <c r="A58" s="51" t="s">
        <v>166</v>
      </c>
      <c r="B58" s="81"/>
      <c r="C58" s="89"/>
      <c r="D58" s="43" t="s">
        <v>195</v>
      </c>
      <c r="E58" s="96"/>
      <c r="F58" s="70"/>
    </row>
    <row r="59" spans="1:6" ht="12.75">
      <c r="A59" s="82" t="s">
        <v>196</v>
      </c>
      <c r="B59" s="83">
        <v>0</v>
      </c>
      <c r="C59" s="84">
        <v>0</v>
      </c>
      <c r="D59" s="42" t="s">
        <v>197</v>
      </c>
      <c r="E59" s="68">
        <v>0</v>
      </c>
      <c r="F59" s="70">
        <v>0</v>
      </c>
    </row>
    <row r="60" spans="1:6" ht="12.75">
      <c r="A60" s="82"/>
      <c r="B60" s="83"/>
      <c r="C60" s="84"/>
      <c r="D60" s="52" t="s">
        <v>198</v>
      </c>
      <c r="E60" s="68"/>
      <c r="F60" s="70"/>
    </row>
    <row r="61" spans="1:6" ht="12.75">
      <c r="A61" s="82"/>
      <c r="B61" s="83"/>
      <c r="C61" s="84"/>
      <c r="D61" s="43" t="s">
        <v>199</v>
      </c>
      <c r="E61" s="68"/>
      <c r="F61" s="70"/>
    </row>
    <row r="62" spans="1:6" ht="12.75">
      <c r="A62" s="50" t="s">
        <v>200</v>
      </c>
      <c r="B62" s="81">
        <v>0</v>
      </c>
      <c r="C62" s="89">
        <v>0</v>
      </c>
      <c r="D62" s="42" t="s">
        <v>201</v>
      </c>
      <c r="E62" s="68">
        <v>0</v>
      </c>
      <c r="F62" s="70">
        <v>0</v>
      </c>
    </row>
    <row r="63" spans="1:6" ht="12.75">
      <c r="A63" s="53" t="s">
        <v>202</v>
      </c>
      <c r="B63" s="81"/>
      <c r="C63" s="89"/>
      <c r="D63" s="52" t="s">
        <v>203</v>
      </c>
      <c r="E63" s="68"/>
      <c r="F63" s="70"/>
    </row>
    <row r="64" spans="1:6" ht="12.75">
      <c r="A64" s="53" t="s">
        <v>204</v>
      </c>
      <c r="B64" s="81"/>
      <c r="C64" s="89"/>
      <c r="D64" s="54"/>
      <c r="E64" s="68"/>
      <c r="F64" s="70"/>
    </row>
    <row r="65" spans="1:6" ht="12.75">
      <c r="A65" s="51" t="s">
        <v>205</v>
      </c>
      <c r="B65" s="81"/>
      <c r="C65" s="89"/>
      <c r="D65" s="43"/>
      <c r="E65" s="68"/>
      <c r="F65" s="70"/>
    </row>
    <row r="66" spans="1:6" ht="12.75">
      <c r="A66" s="32" t="s">
        <v>206</v>
      </c>
      <c r="B66" s="30">
        <f>SUM(B67:B73)</f>
        <v>0</v>
      </c>
      <c r="C66" s="31">
        <f>SUM(C67:C73)</f>
        <v>0</v>
      </c>
      <c r="D66" s="55" t="s">
        <v>207</v>
      </c>
      <c r="E66" s="46">
        <v>0</v>
      </c>
      <c r="F66" s="47">
        <v>0</v>
      </c>
    </row>
    <row r="67" spans="1:6" ht="13.5" customHeight="1">
      <c r="A67" s="72" t="s">
        <v>208</v>
      </c>
      <c r="B67" s="81">
        <v>0</v>
      </c>
      <c r="C67" s="89">
        <v>0</v>
      </c>
      <c r="D67" s="75"/>
      <c r="E67" s="76"/>
      <c r="F67" s="77"/>
    </row>
    <row r="68" spans="1:6" ht="13.5" customHeight="1">
      <c r="A68" s="73"/>
      <c r="B68" s="81"/>
      <c r="C68" s="89"/>
      <c r="D68" s="75"/>
      <c r="E68" s="76"/>
      <c r="F68" s="77"/>
    </row>
    <row r="69" spans="1:6" ht="13.5" customHeight="1">
      <c r="A69" s="50" t="s">
        <v>209</v>
      </c>
      <c r="B69" s="81">
        <v>0</v>
      </c>
      <c r="C69" s="89">
        <v>0</v>
      </c>
      <c r="D69" s="75"/>
      <c r="E69" s="76"/>
      <c r="F69" s="77"/>
    </row>
    <row r="70" spans="1:6" ht="13.5" customHeight="1">
      <c r="A70" s="51" t="s">
        <v>210</v>
      </c>
      <c r="B70" s="81"/>
      <c r="C70" s="89"/>
      <c r="D70" s="75"/>
      <c r="E70" s="76"/>
      <c r="F70" s="77"/>
    </row>
    <row r="71" spans="1:6" ht="13.5" customHeight="1">
      <c r="A71" s="50" t="s">
        <v>211</v>
      </c>
      <c r="B71" s="83">
        <v>0</v>
      </c>
      <c r="C71" s="84">
        <v>0</v>
      </c>
      <c r="D71" s="75"/>
      <c r="E71" s="76"/>
      <c r="F71" s="77"/>
    </row>
    <row r="72" spans="1:6" ht="13.5" customHeight="1">
      <c r="A72" s="51" t="s">
        <v>212</v>
      </c>
      <c r="B72" s="83"/>
      <c r="C72" s="84"/>
      <c r="D72" s="75"/>
      <c r="E72" s="76"/>
      <c r="F72" s="77"/>
    </row>
    <row r="73" spans="1:6" ht="12.75">
      <c r="A73" s="33" t="s">
        <v>213</v>
      </c>
      <c r="B73" s="34">
        <v>0</v>
      </c>
      <c r="C73" s="35">
        <v>0</v>
      </c>
      <c r="D73" s="56"/>
      <c r="E73" s="46"/>
      <c r="F73" s="47"/>
    </row>
    <row r="74" spans="1:6" ht="13.5" customHeight="1">
      <c r="A74" s="37" t="s">
        <v>214</v>
      </c>
      <c r="B74" s="90">
        <v>0</v>
      </c>
      <c r="C74" s="91">
        <v>0</v>
      </c>
      <c r="D74" s="75"/>
      <c r="E74" s="76"/>
      <c r="F74" s="77"/>
    </row>
    <row r="75" spans="1:6" ht="13.5" customHeight="1">
      <c r="A75" s="27" t="s">
        <v>215</v>
      </c>
      <c r="B75" s="90"/>
      <c r="C75" s="91"/>
      <c r="D75" s="75"/>
      <c r="E75" s="76"/>
      <c r="F75" s="77"/>
    </row>
    <row r="76" spans="1:6" ht="13.5" customHeight="1">
      <c r="A76" s="37" t="s">
        <v>216</v>
      </c>
      <c r="B76" s="90">
        <v>0</v>
      </c>
      <c r="C76" s="91">
        <v>0</v>
      </c>
      <c r="D76" s="75"/>
      <c r="E76" s="76"/>
      <c r="F76" s="77"/>
    </row>
    <row r="77" spans="1:6" ht="13.5" customHeight="1">
      <c r="A77" s="27" t="s">
        <v>195</v>
      </c>
      <c r="B77" s="90"/>
      <c r="C77" s="91"/>
      <c r="D77" s="75"/>
      <c r="E77" s="76"/>
      <c r="F77" s="77"/>
    </row>
    <row r="78" spans="1:6" ht="13.5" customHeight="1">
      <c r="A78" s="86" t="s">
        <v>217</v>
      </c>
      <c r="B78" s="68">
        <v>0</v>
      </c>
      <c r="C78" s="70">
        <v>0</v>
      </c>
      <c r="D78" s="75"/>
      <c r="E78" s="76"/>
      <c r="F78" s="77"/>
    </row>
    <row r="79" spans="1:6" ht="13.5" customHeight="1">
      <c r="A79" s="86"/>
      <c r="B79" s="68"/>
      <c r="C79" s="70"/>
      <c r="D79" s="75"/>
      <c r="E79" s="76"/>
      <c r="F79" s="77"/>
    </row>
    <row r="80" spans="1:6" ht="13.5" customHeight="1" thickBot="1">
      <c r="A80" s="127"/>
      <c r="B80" s="69"/>
      <c r="C80" s="71"/>
      <c r="D80" s="78"/>
      <c r="E80" s="79"/>
      <c r="F80" s="80"/>
    </row>
    <row r="81" spans="1:6" ht="33.75" customHeight="1" thickBot="1">
      <c r="A81" s="57" t="s">
        <v>218</v>
      </c>
      <c r="B81" s="58">
        <f>SUM(B10,B41,B78)</f>
        <v>85016.47</v>
      </c>
      <c r="C81" s="58">
        <f>SUM(C10,C41,C78)</f>
        <v>85076.47</v>
      </c>
      <c r="D81" s="57" t="s">
        <v>219</v>
      </c>
      <c r="E81" s="58">
        <f>SUM(E10,E24,E26,E51+E57+E66)</f>
        <v>85016.47000000253</v>
      </c>
      <c r="F81" s="59">
        <f>SUM(F10,F24,F26,F57,F66)</f>
        <v>85076.47</v>
      </c>
    </row>
    <row r="82" spans="1:4" ht="26.25" customHeight="1">
      <c r="A82" s="23"/>
      <c r="B82" s="23"/>
      <c r="C82" s="23"/>
      <c r="D82" s="22" t="s">
        <v>107</v>
      </c>
    </row>
    <row r="83" spans="1:6" ht="28.5" customHeight="1">
      <c r="A83" s="74" t="s">
        <v>220</v>
      </c>
      <c r="B83" s="74"/>
      <c r="C83" s="74"/>
      <c r="D83" s="74"/>
      <c r="E83" s="74"/>
      <c r="F83" s="74"/>
    </row>
    <row r="84" spans="1:4" ht="12.75">
      <c r="A84" s="60" t="s">
        <v>221</v>
      </c>
      <c r="B84" s="61"/>
      <c r="C84" s="61"/>
      <c r="D84" s="62"/>
    </row>
    <row r="85" spans="1:6" ht="12.75">
      <c r="A85" s="124" t="s">
        <v>222</v>
      </c>
      <c r="B85" s="124"/>
      <c r="C85" s="124"/>
      <c r="E85" s="61"/>
      <c r="F85" s="61"/>
    </row>
    <row r="86" spans="1:4" ht="12.75">
      <c r="A86" s="124" t="s">
        <v>223</v>
      </c>
      <c r="B86" s="124"/>
      <c r="C86" s="124"/>
      <c r="D86" s="61"/>
    </row>
    <row r="87" spans="1:4" ht="12.75">
      <c r="A87" s="124" t="s">
        <v>224</v>
      </c>
      <c r="B87" s="124"/>
      <c r="C87" s="124"/>
      <c r="D87" s="63"/>
    </row>
    <row r="88" spans="1:4" ht="12.75">
      <c r="A88" s="22" t="s">
        <v>225</v>
      </c>
      <c r="D88" s="63"/>
    </row>
    <row r="89" spans="1:4" ht="12.75">
      <c r="A89" s="22" t="s">
        <v>226</v>
      </c>
      <c r="D89" s="63"/>
    </row>
    <row r="90" ht="12.75">
      <c r="D90" s="63"/>
    </row>
    <row r="91" ht="12.75">
      <c r="D91" s="63"/>
    </row>
    <row r="92" spans="3:4" ht="12.75">
      <c r="C92" s="64">
        <v>40966</v>
      </c>
      <c r="D92" s="63"/>
    </row>
    <row r="93" spans="1:4" ht="12.75">
      <c r="A93" s="65" t="s">
        <v>115</v>
      </c>
      <c r="B93" s="65"/>
      <c r="C93" s="64" t="s">
        <v>227</v>
      </c>
      <c r="D93" s="65"/>
    </row>
    <row r="94" spans="5:6" ht="12.75">
      <c r="E94" s="119" t="s">
        <v>228</v>
      </c>
      <c r="F94" s="119"/>
    </row>
    <row r="95" spans="2:4" ht="12.75">
      <c r="B95" s="66"/>
      <c r="C95" s="66"/>
      <c r="D95" s="65"/>
    </row>
    <row r="96" spans="2:3" ht="13.5">
      <c r="B96" s="66"/>
      <c r="C96" s="67"/>
    </row>
    <row r="97" spans="2:3" ht="13.5">
      <c r="B97" s="66"/>
      <c r="C97" s="67"/>
    </row>
    <row r="98" spans="2:3" ht="12.75">
      <c r="B98" s="66"/>
      <c r="C98" s="66"/>
    </row>
  </sheetData>
  <sheetProtection/>
  <mergeCells count="160">
    <mergeCell ref="A86:C86"/>
    <mergeCell ref="A85:C85"/>
    <mergeCell ref="A41:A42"/>
    <mergeCell ref="A78:A80"/>
    <mergeCell ref="C41:C42"/>
    <mergeCell ref="B41:B42"/>
    <mergeCell ref="B76:B77"/>
    <mergeCell ref="C76:C77"/>
    <mergeCell ref="B69:B70"/>
    <mergeCell ref="C69:C70"/>
    <mergeCell ref="A16:A17"/>
    <mergeCell ref="B18:B19"/>
    <mergeCell ref="B31:B32"/>
    <mergeCell ref="C20:C21"/>
    <mergeCell ref="B20:B21"/>
    <mergeCell ref="C22:C23"/>
    <mergeCell ref="E29:E30"/>
    <mergeCell ref="E94:F94"/>
    <mergeCell ref="C1:D6"/>
    <mergeCell ref="C26:C28"/>
    <mergeCell ref="A87:C87"/>
    <mergeCell ref="B11:B12"/>
    <mergeCell ref="C11:C12"/>
    <mergeCell ref="C33:C34"/>
    <mergeCell ref="D33:D34"/>
    <mergeCell ref="A11:A12"/>
    <mergeCell ref="B16:B17"/>
    <mergeCell ref="D8:D9"/>
    <mergeCell ref="C31:C32"/>
    <mergeCell ref="C8:C9"/>
    <mergeCell ref="C16:C17"/>
    <mergeCell ref="C29:C30"/>
    <mergeCell ref="B29:B30"/>
    <mergeCell ref="C24:C25"/>
    <mergeCell ref="B24:B25"/>
    <mergeCell ref="D11:D12"/>
    <mergeCell ref="E1:F1"/>
    <mergeCell ref="E2:F6"/>
    <mergeCell ref="C18:C19"/>
    <mergeCell ref="E8:E9"/>
    <mergeCell ref="F8:F9"/>
    <mergeCell ref="E11:E12"/>
    <mergeCell ref="F11:F12"/>
    <mergeCell ref="F16:F17"/>
    <mergeCell ref="F18:F19"/>
    <mergeCell ref="E20:E21"/>
    <mergeCell ref="A1:B4"/>
    <mergeCell ref="A5:B6"/>
    <mergeCell ref="A8:A9"/>
    <mergeCell ref="B8:B9"/>
    <mergeCell ref="B35:B36"/>
    <mergeCell ref="E33:E34"/>
    <mergeCell ref="E16:E17"/>
    <mergeCell ref="E18:E19"/>
    <mergeCell ref="D22:D23"/>
    <mergeCell ref="C35:C36"/>
    <mergeCell ref="F57:F58"/>
    <mergeCell ref="F59:F61"/>
    <mergeCell ref="F41:F42"/>
    <mergeCell ref="F37:F38"/>
    <mergeCell ref="F35:F36"/>
    <mergeCell ref="E35:E36"/>
    <mergeCell ref="F62:F65"/>
    <mergeCell ref="B67:B68"/>
    <mergeCell ref="C67:C68"/>
    <mergeCell ref="B57:B58"/>
    <mergeCell ref="C57:C58"/>
    <mergeCell ref="B62:B65"/>
    <mergeCell ref="C62:C65"/>
    <mergeCell ref="E57:E58"/>
    <mergeCell ref="B74:B75"/>
    <mergeCell ref="C74:C75"/>
    <mergeCell ref="B71:B72"/>
    <mergeCell ref="C71:C72"/>
    <mergeCell ref="F33:F34"/>
    <mergeCell ref="E51:E52"/>
    <mergeCell ref="F51:F52"/>
    <mergeCell ref="E43:E45"/>
    <mergeCell ref="F43:F45"/>
    <mergeCell ref="F39:F40"/>
    <mergeCell ref="F31:F32"/>
    <mergeCell ref="F22:F23"/>
    <mergeCell ref="F26:F28"/>
    <mergeCell ref="F29:F30"/>
    <mergeCell ref="F24:F25"/>
    <mergeCell ref="F20:F21"/>
    <mergeCell ref="E22:E23"/>
    <mergeCell ref="D26:D28"/>
    <mergeCell ref="E26:E28"/>
    <mergeCell ref="E24:E25"/>
    <mergeCell ref="E31:E32"/>
    <mergeCell ref="E55:E56"/>
    <mergeCell ref="E53:E54"/>
    <mergeCell ref="E39:E40"/>
    <mergeCell ref="E41:E42"/>
    <mergeCell ref="E37:E38"/>
    <mergeCell ref="F53:F54"/>
    <mergeCell ref="B55:B56"/>
    <mergeCell ref="C55:C56"/>
    <mergeCell ref="D51:D52"/>
    <mergeCell ref="D55:D56"/>
    <mergeCell ref="F55:F56"/>
    <mergeCell ref="B51:B52"/>
    <mergeCell ref="C51:C52"/>
    <mergeCell ref="B53:B54"/>
    <mergeCell ref="C53:C54"/>
    <mergeCell ref="A20:A21"/>
    <mergeCell ref="A22:A23"/>
    <mergeCell ref="B22:B23"/>
    <mergeCell ref="A26:A28"/>
    <mergeCell ref="B26:B28"/>
    <mergeCell ref="A29:A30"/>
    <mergeCell ref="A37:A38"/>
    <mergeCell ref="A39:A40"/>
    <mergeCell ref="D37:D38"/>
    <mergeCell ref="D39:D40"/>
    <mergeCell ref="A33:A34"/>
    <mergeCell ref="B33:B34"/>
    <mergeCell ref="A35:A36"/>
    <mergeCell ref="B39:B40"/>
    <mergeCell ref="C39:C40"/>
    <mergeCell ref="C37:C38"/>
    <mergeCell ref="A31:A32"/>
    <mergeCell ref="B37:B38"/>
    <mergeCell ref="D47:D48"/>
    <mergeCell ref="E47:E48"/>
    <mergeCell ref="F47:F48"/>
    <mergeCell ref="A43:A45"/>
    <mergeCell ref="B43:B45"/>
    <mergeCell ref="C43:C45"/>
    <mergeCell ref="A47:A48"/>
    <mergeCell ref="C47:C48"/>
    <mergeCell ref="B47:B48"/>
    <mergeCell ref="A59:A61"/>
    <mergeCell ref="B59:B61"/>
    <mergeCell ref="C59:C61"/>
    <mergeCell ref="E62:E65"/>
    <mergeCell ref="E59:E61"/>
    <mergeCell ref="D69:D70"/>
    <mergeCell ref="D67:D68"/>
    <mergeCell ref="E67:E68"/>
    <mergeCell ref="F67:F68"/>
    <mergeCell ref="E69:E70"/>
    <mergeCell ref="F69:F70"/>
    <mergeCell ref="D71:D72"/>
    <mergeCell ref="E71:E72"/>
    <mergeCell ref="F71:F72"/>
    <mergeCell ref="D74:D75"/>
    <mergeCell ref="E74:E75"/>
    <mergeCell ref="F74:F75"/>
    <mergeCell ref="B78:B80"/>
    <mergeCell ref="C78:C80"/>
    <mergeCell ref="A67:A68"/>
    <mergeCell ref="A83:F83"/>
    <mergeCell ref="D76:D77"/>
    <mergeCell ref="E76:E77"/>
    <mergeCell ref="F76:F77"/>
    <mergeCell ref="D78:D80"/>
    <mergeCell ref="E78:E80"/>
    <mergeCell ref="F78:F80"/>
  </mergeCells>
  <printOptions horizontalCentered="1"/>
  <pageMargins left="0" right="0" top="0.2755905511811024" bottom="0.3937007874015748" header="0.1968503937007874" footer="0"/>
  <pageSetup fitToHeight="2" horizontalDpi="300" verticalDpi="300" orientation="portrait" paperSize="9" scale="85" r:id="rId1"/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4" sqref="B4:B5"/>
    </sheetView>
  </sheetViews>
  <sheetFormatPr defaultColWidth="10.66015625" defaultRowHeight="12.75"/>
  <cols>
    <col min="1" max="1" width="26.16015625" style="12" customWidth="1"/>
    <col min="2" max="2" width="43.16015625" style="12" customWidth="1"/>
    <col min="3" max="4" width="21.33203125" style="17" customWidth="1"/>
    <col min="5" max="5" width="15.66015625" style="12" bestFit="1" customWidth="1"/>
    <col min="6" max="6" width="16.33203125" style="12" customWidth="1"/>
    <col min="7" max="7" width="14.33203125" style="12" bestFit="1" customWidth="1"/>
    <col min="8" max="16384" width="10.66015625" style="12" customWidth="1"/>
  </cols>
  <sheetData>
    <row r="1" spans="1:4" s="5" customFormat="1" ht="25.5" customHeight="1">
      <c r="A1" s="4" t="s">
        <v>65</v>
      </c>
      <c r="B1" s="148" t="s">
        <v>231</v>
      </c>
      <c r="C1" s="140" t="s">
        <v>66</v>
      </c>
      <c r="D1" s="141"/>
    </row>
    <row r="2" spans="1:4" s="5" customFormat="1" ht="18" customHeight="1">
      <c r="A2" s="6"/>
      <c r="B2" s="149"/>
      <c r="C2" s="150" t="s">
        <v>67</v>
      </c>
      <c r="D2" s="151"/>
    </row>
    <row r="3" spans="1:4" s="5" customFormat="1" ht="18">
      <c r="A3" s="7"/>
      <c r="B3" s="149"/>
      <c r="C3" s="150"/>
      <c r="D3" s="151"/>
    </row>
    <row r="4" spans="1:4" s="5" customFormat="1" ht="12.75">
      <c r="A4" s="8" t="s">
        <v>68</v>
      </c>
      <c r="B4" s="138" t="s">
        <v>69</v>
      </c>
      <c r="C4" s="142" t="s">
        <v>70</v>
      </c>
      <c r="D4" s="143"/>
    </row>
    <row r="5" spans="1:4" s="5" customFormat="1" ht="15" customHeight="1">
      <c r="A5" s="9" t="s">
        <v>118</v>
      </c>
      <c r="B5" s="139"/>
      <c r="C5" s="144"/>
      <c r="D5" s="145"/>
    </row>
    <row r="6" spans="1:4" ht="38.25">
      <c r="A6" s="146"/>
      <c r="B6" s="147"/>
      <c r="C6" s="10" t="s">
        <v>71</v>
      </c>
      <c r="D6" s="11" t="s">
        <v>72</v>
      </c>
    </row>
    <row r="7" spans="1:4" s="5" customFormat="1" ht="29.25" customHeight="1">
      <c r="A7" s="128" t="s">
        <v>73</v>
      </c>
      <c r="B7" s="129"/>
      <c r="C7" s="13">
        <v>720</v>
      </c>
      <c r="D7" s="13">
        <v>120</v>
      </c>
    </row>
    <row r="8" spans="1:4" s="5" customFormat="1" ht="29.25" customHeight="1">
      <c r="A8" s="130" t="s">
        <v>74</v>
      </c>
      <c r="B8" s="131"/>
      <c r="C8" s="14">
        <v>720</v>
      </c>
      <c r="D8" s="14">
        <v>120</v>
      </c>
    </row>
    <row r="9" spans="1:4" s="5" customFormat="1" ht="29.25" customHeight="1">
      <c r="A9" s="130" t="s">
        <v>75</v>
      </c>
      <c r="B9" s="131"/>
      <c r="C9" s="14">
        <v>0</v>
      </c>
      <c r="D9" s="14">
        <v>0</v>
      </c>
    </row>
    <row r="10" spans="1:4" s="5" customFormat="1" ht="29.25" customHeight="1">
      <c r="A10" s="130" t="s">
        <v>76</v>
      </c>
      <c r="B10" s="131"/>
      <c r="C10" s="14">
        <v>0</v>
      </c>
      <c r="D10" s="14">
        <v>0</v>
      </c>
    </row>
    <row r="11" spans="1:4" s="5" customFormat="1" ht="29.25" customHeight="1">
      <c r="A11" s="130" t="s">
        <v>77</v>
      </c>
      <c r="B11" s="131"/>
      <c r="C11" s="14">
        <v>0</v>
      </c>
      <c r="D11" s="14">
        <v>0</v>
      </c>
    </row>
    <row r="12" spans="1:4" s="5" customFormat="1" ht="29.25" customHeight="1">
      <c r="A12" s="130" t="s">
        <v>78</v>
      </c>
      <c r="B12" s="131"/>
      <c r="C12" s="14">
        <v>0</v>
      </c>
      <c r="D12" s="14">
        <v>0</v>
      </c>
    </row>
    <row r="13" spans="1:4" s="5" customFormat="1" ht="29.25" customHeight="1">
      <c r="A13" s="130" t="s">
        <v>79</v>
      </c>
      <c r="B13" s="131"/>
      <c r="C13" s="14">
        <v>0</v>
      </c>
      <c r="D13" s="14">
        <v>0</v>
      </c>
    </row>
    <row r="14" spans="1:4" s="5" customFormat="1" ht="29.25" customHeight="1">
      <c r="A14" s="128" t="s">
        <v>80</v>
      </c>
      <c r="B14" s="129"/>
      <c r="C14" s="13">
        <f>SUM(C15:C24)</f>
        <v>36804.01</v>
      </c>
      <c r="D14" s="13">
        <f>SUM(D15:D24)</f>
        <v>3575.77</v>
      </c>
    </row>
    <row r="15" spans="1:4" s="5" customFormat="1" ht="29.25" customHeight="1">
      <c r="A15" s="130" t="s">
        <v>81</v>
      </c>
      <c r="B15" s="131"/>
      <c r="C15" s="14">
        <v>0</v>
      </c>
      <c r="D15" s="14">
        <v>0</v>
      </c>
    </row>
    <row r="16" spans="1:4" s="5" customFormat="1" ht="29.25" customHeight="1">
      <c r="A16" s="130" t="s">
        <v>82</v>
      </c>
      <c r="B16" s="131"/>
      <c r="C16" s="14">
        <v>0</v>
      </c>
      <c r="D16" s="14">
        <v>0</v>
      </c>
    </row>
    <row r="17" spans="1:4" s="5" customFormat="1" ht="29.25" customHeight="1">
      <c r="A17" s="130" t="s">
        <v>83</v>
      </c>
      <c r="B17" s="131"/>
      <c r="C17" s="14">
        <v>8246.01</v>
      </c>
      <c r="D17" s="14">
        <v>669.09</v>
      </c>
    </row>
    <row r="18" spans="1:4" s="5" customFormat="1" ht="29.25" customHeight="1">
      <c r="A18" s="130" t="s">
        <v>84</v>
      </c>
      <c r="B18" s="131"/>
      <c r="C18" s="14">
        <v>0</v>
      </c>
      <c r="D18" s="14">
        <v>0</v>
      </c>
    </row>
    <row r="19" spans="1:4" s="5" customFormat="1" ht="29.25" customHeight="1">
      <c r="A19" s="130" t="s">
        <v>85</v>
      </c>
      <c r="B19" s="131"/>
      <c r="C19" s="14">
        <v>24000</v>
      </c>
      <c r="D19" s="14">
        <v>2826.96</v>
      </c>
    </row>
    <row r="20" spans="1:4" s="5" customFormat="1" ht="29.25" customHeight="1">
      <c r="A20" s="130" t="s">
        <v>86</v>
      </c>
      <c r="B20" s="131"/>
      <c r="C20" s="14">
        <v>4411.2</v>
      </c>
      <c r="D20" s="14">
        <v>0</v>
      </c>
    </row>
    <row r="21" spans="1:4" s="5" customFormat="1" ht="29.25" customHeight="1">
      <c r="A21" s="130" t="s">
        <v>87</v>
      </c>
      <c r="B21" s="131"/>
      <c r="C21" s="14">
        <v>146.8</v>
      </c>
      <c r="D21" s="14">
        <v>79.72</v>
      </c>
    </row>
    <row r="22" spans="1:4" s="5" customFormat="1" ht="29.25" customHeight="1">
      <c r="A22" s="130" t="s">
        <v>88</v>
      </c>
      <c r="B22" s="131"/>
      <c r="C22" s="14">
        <v>0</v>
      </c>
      <c r="D22" s="14">
        <v>0</v>
      </c>
    </row>
    <row r="23" spans="1:4" s="5" customFormat="1" ht="29.25" customHeight="1">
      <c r="A23" s="130" t="s">
        <v>89</v>
      </c>
      <c r="B23" s="131"/>
      <c r="C23" s="14">
        <v>0</v>
      </c>
      <c r="D23" s="14">
        <v>0</v>
      </c>
    </row>
    <row r="24" spans="1:4" s="5" customFormat="1" ht="29.25" customHeight="1">
      <c r="A24" s="130" t="s">
        <v>90</v>
      </c>
      <c r="B24" s="131"/>
      <c r="C24" s="14">
        <v>0</v>
      </c>
      <c r="D24" s="14">
        <v>0</v>
      </c>
    </row>
    <row r="25" spans="1:9" s="5" customFormat="1" ht="29.25" customHeight="1">
      <c r="A25" s="128" t="s">
        <v>91</v>
      </c>
      <c r="B25" s="129"/>
      <c r="C25" s="13">
        <f>C7-C14</f>
        <v>-36084.01</v>
      </c>
      <c r="D25" s="13">
        <f>D7-D14</f>
        <v>-3455.77</v>
      </c>
      <c r="E25" s="15"/>
      <c r="F25" s="15"/>
      <c r="G25" s="16"/>
      <c r="H25" s="16"/>
      <c r="I25" s="16"/>
    </row>
    <row r="26" spans="1:9" s="5" customFormat="1" ht="29.25" customHeight="1">
      <c r="A26" s="134" t="s">
        <v>92</v>
      </c>
      <c r="B26" s="135"/>
      <c r="C26" s="13">
        <v>36444.01</v>
      </c>
      <c r="D26" s="13">
        <f>SUM(D27:D29)</f>
        <v>0</v>
      </c>
      <c r="G26" s="16"/>
      <c r="H26" s="16"/>
      <c r="I26" s="16"/>
    </row>
    <row r="27" spans="1:9" s="5" customFormat="1" ht="29.25" customHeight="1">
      <c r="A27" s="132" t="s">
        <v>93</v>
      </c>
      <c r="B27" s="133"/>
      <c r="C27" s="14">
        <v>0</v>
      </c>
      <c r="D27" s="14">
        <v>0</v>
      </c>
      <c r="G27" s="16"/>
      <c r="H27" s="16"/>
      <c r="I27" s="16"/>
    </row>
    <row r="28" spans="1:9" s="5" customFormat="1" ht="29.25" customHeight="1">
      <c r="A28" s="132" t="s">
        <v>94</v>
      </c>
      <c r="B28" s="133"/>
      <c r="C28" s="14">
        <v>36444.01</v>
      </c>
      <c r="D28" s="14">
        <v>0</v>
      </c>
      <c r="G28" s="16"/>
      <c r="H28" s="16"/>
      <c r="I28" s="16"/>
    </row>
    <row r="29" spans="1:9" s="5" customFormat="1" ht="29.25" customHeight="1">
      <c r="A29" s="132" t="s">
        <v>95</v>
      </c>
      <c r="B29" s="133"/>
      <c r="C29" s="14">
        <v>0</v>
      </c>
      <c r="D29" s="14">
        <v>0</v>
      </c>
      <c r="F29" s="15"/>
      <c r="G29" s="16"/>
      <c r="H29" s="16"/>
      <c r="I29" s="16"/>
    </row>
    <row r="30" spans="1:4" s="5" customFormat="1" ht="29.25" customHeight="1">
      <c r="A30" s="134" t="s">
        <v>96</v>
      </c>
      <c r="B30" s="135"/>
      <c r="C30" s="13">
        <v>0</v>
      </c>
      <c r="D30" s="13">
        <v>230</v>
      </c>
    </row>
    <row r="31" spans="1:4" s="5" customFormat="1" ht="29.25" customHeight="1">
      <c r="A31" s="132" t="s">
        <v>97</v>
      </c>
      <c r="B31" s="133"/>
      <c r="C31" s="14">
        <v>0</v>
      </c>
      <c r="D31" s="14">
        <v>230</v>
      </c>
    </row>
    <row r="32" spans="1:5" s="5" customFormat="1" ht="29.25" customHeight="1">
      <c r="A32" s="134" t="s">
        <v>98</v>
      </c>
      <c r="B32" s="135"/>
      <c r="C32" s="13">
        <f>C25+C26-C30</f>
        <v>360</v>
      </c>
      <c r="D32" s="13">
        <f>D25+D26-D30</f>
        <v>-3685.77</v>
      </c>
      <c r="E32" s="15"/>
    </row>
    <row r="33" spans="1:4" s="5" customFormat="1" ht="29.25" customHeight="1">
      <c r="A33" s="134" t="s">
        <v>99</v>
      </c>
      <c r="B33" s="135"/>
      <c r="C33" s="13">
        <f>SUM(C34+C35+C36)</f>
        <v>0</v>
      </c>
      <c r="D33" s="13">
        <f>SUM(D34+D35+D36)</f>
        <v>0</v>
      </c>
    </row>
    <row r="34" spans="1:4" s="5" customFormat="1" ht="29.25" customHeight="1">
      <c r="A34" s="132" t="s">
        <v>100</v>
      </c>
      <c r="B34" s="133"/>
      <c r="C34" s="14">
        <v>0</v>
      </c>
      <c r="D34" s="14">
        <v>0</v>
      </c>
    </row>
    <row r="35" spans="1:4" s="5" customFormat="1" ht="29.25" customHeight="1">
      <c r="A35" s="132" t="s">
        <v>101</v>
      </c>
      <c r="B35" s="133"/>
      <c r="C35" s="14">
        <v>0</v>
      </c>
      <c r="D35" s="14">
        <v>0</v>
      </c>
    </row>
    <row r="36" spans="1:4" s="5" customFormat="1" ht="29.25" customHeight="1">
      <c r="A36" s="132" t="s">
        <v>102</v>
      </c>
      <c r="B36" s="133"/>
      <c r="C36" s="14">
        <v>0</v>
      </c>
      <c r="D36" s="14">
        <v>0</v>
      </c>
    </row>
    <row r="37" spans="1:4" s="5" customFormat="1" ht="29.25" customHeight="1">
      <c r="A37" s="134" t="s">
        <v>103</v>
      </c>
      <c r="B37" s="135"/>
      <c r="C37" s="13">
        <f>SUM(C38:C39)</f>
        <v>743019.12</v>
      </c>
      <c r="D37" s="13">
        <f>SUM(D38:D39)</f>
        <v>0</v>
      </c>
    </row>
    <row r="38" spans="1:4" s="5" customFormat="1" ht="29.25" customHeight="1">
      <c r="A38" s="132" t="s">
        <v>104</v>
      </c>
      <c r="B38" s="133"/>
      <c r="C38" s="14">
        <v>0</v>
      </c>
      <c r="D38" s="14">
        <v>0</v>
      </c>
    </row>
    <row r="39" spans="1:4" s="5" customFormat="1" ht="29.25" customHeight="1">
      <c r="A39" s="132" t="s">
        <v>105</v>
      </c>
      <c r="B39" s="133"/>
      <c r="C39" s="14">
        <v>743019.12</v>
      </c>
      <c r="D39" s="14">
        <v>0</v>
      </c>
    </row>
    <row r="40" spans="1:7" s="5" customFormat="1" ht="29.25" customHeight="1">
      <c r="A40" s="134" t="s">
        <v>106</v>
      </c>
      <c r="B40" s="135"/>
      <c r="C40" s="13">
        <f>C32+C33-C37</f>
        <v>-742659.12</v>
      </c>
      <c r="D40" s="13">
        <f>D32+D33-D37</f>
        <v>-3685.77</v>
      </c>
      <c r="E40" s="15" t="s">
        <v>107</v>
      </c>
      <c r="F40" s="15"/>
      <c r="G40" s="15"/>
    </row>
    <row r="41" spans="1:5" s="5" customFormat="1" ht="29.25" customHeight="1">
      <c r="A41" s="134" t="s">
        <v>108</v>
      </c>
      <c r="B41" s="135"/>
      <c r="C41" s="13">
        <f>-(C42-C43)</f>
        <v>-13002430.07</v>
      </c>
      <c r="D41" s="13">
        <f>-(D42-D43)</f>
        <v>0</v>
      </c>
      <c r="E41" s="15"/>
    </row>
    <row r="42" spans="1:4" s="5" customFormat="1" ht="29.25" customHeight="1">
      <c r="A42" s="132" t="s">
        <v>109</v>
      </c>
      <c r="B42" s="133"/>
      <c r="C42" s="14">
        <v>0</v>
      </c>
      <c r="D42" s="14">
        <v>0</v>
      </c>
    </row>
    <row r="43" spans="1:4" s="5" customFormat="1" ht="29.25" customHeight="1">
      <c r="A43" s="132" t="s">
        <v>110</v>
      </c>
      <c r="B43" s="133"/>
      <c r="C43" s="14">
        <v>-13002430.07</v>
      </c>
      <c r="D43" s="14">
        <v>0</v>
      </c>
    </row>
    <row r="44" spans="1:5" s="5" customFormat="1" ht="29.25" customHeight="1">
      <c r="A44" s="134" t="s">
        <v>111</v>
      </c>
      <c r="B44" s="135"/>
      <c r="C44" s="13">
        <f>(C40+C41)</f>
        <v>-13745089.19</v>
      </c>
      <c r="D44" s="13">
        <f>(D40+D41)</f>
        <v>-3685.77</v>
      </c>
      <c r="E44" s="15"/>
    </row>
    <row r="45" spans="1:4" s="5" customFormat="1" ht="29.25" customHeight="1">
      <c r="A45" s="134" t="s">
        <v>112</v>
      </c>
      <c r="B45" s="135"/>
      <c r="C45" s="14">
        <v>0</v>
      </c>
      <c r="D45" s="14">
        <v>0</v>
      </c>
    </row>
    <row r="46" spans="1:4" s="5" customFormat="1" ht="29.25" customHeight="1">
      <c r="A46" s="134" t="s">
        <v>113</v>
      </c>
      <c r="B46" s="135"/>
      <c r="C46" s="14">
        <v>0</v>
      </c>
      <c r="D46" s="14">
        <v>0</v>
      </c>
    </row>
    <row r="47" spans="1:5" s="5" customFormat="1" ht="29.25" customHeight="1">
      <c r="A47" s="134" t="s">
        <v>114</v>
      </c>
      <c r="B47" s="135"/>
      <c r="C47" s="13">
        <f>(C44-C45-C46)</f>
        <v>-13745089.19</v>
      </c>
      <c r="D47" s="13">
        <f>(D44-D45-D46)</f>
        <v>-3685.77</v>
      </c>
      <c r="E47" s="15"/>
    </row>
    <row r="48" spans="6:8" ht="12.75">
      <c r="F48" s="18"/>
      <c r="G48" s="19"/>
      <c r="H48" s="18"/>
    </row>
    <row r="49" spans="6:8" ht="12.75">
      <c r="F49" s="18"/>
      <c r="G49" s="19"/>
      <c r="H49" s="18"/>
    </row>
    <row r="50" spans="6:8" ht="12.75">
      <c r="F50" s="18"/>
      <c r="G50" s="19"/>
      <c r="H50" s="18"/>
    </row>
    <row r="51" spans="6:8" ht="12.75">
      <c r="F51" s="18"/>
      <c r="G51" s="19"/>
      <c r="H51" s="18"/>
    </row>
    <row r="52" spans="6:8" ht="12.75">
      <c r="F52" s="18"/>
      <c r="G52" s="19"/>
      <c r="H52" s="18"/>
    </row>
    <row r="53" spans="6:8" ht="12.75">
      <c r="F53" s="18"/>
      <c r="G53" s="19"/>
      <c r="H53" s="18"/>
    </row>
    <row r="54" spans="2:8" ht="12.75">
      <c r="B54" s="20">
        <v>40966</v>
      </c>
      <c r="F54" s="18"/>
      <c r="G54" s="18"/>
      <c r="H54" s="18"/>
    </row>
    <row r="55" spans="1:8" ht="12.75">
      <c r="A55" s="21" t="s">
        <v>115</v>
      </c>
      <c r="B55" s="21" t="s">
        <v>116</v>
      </c>
      <c r="C55" s="136" t="s">
        <v>117</v>
      </c>
      <c r="D55" s="137"/>
      <c r="F55" s="18"/>
      <c r="G55" s="18"/>
      <c r="H55" s="18"/>
    </row>
    <row r="56" spans="6:8" ht="12.75">
      <c r="F56" s="18"/>
      <c r="G56" s="18"/>
      <c r="H56" s="18"/>
    </row>
    <row r="57" spans="6:8" ht="12.75">
      <c r="F57" s="18"/>
      <c r="G57" s="18"/>
      <c r="H57" s="18"/>
    </row>
    <row r="58" spans="6:8" ht="12.75">
      <c r="F58" s="18"/>
      <c r="G58" s="18"/>
      <c r="H58" s="18"/>
    </row>
    <row r="59" spans="6:8" ht="12.75">
      <c r="F59" s="18"/>
      <c r="G59" s="18"/>
      <c r="H59" s="18"/>
    </row>
    <row r="60" spans="6:8" ht="12.75">
      <c r="F60" s="18"/>
      <c r="G60" s="18"/>
      <c r="H60" s="18"/>
    </row>
  </sheetData>
  <sheetProtection/>
  <mergeCells count="48">
    <mergeCell ref="C55:D55"/>
    <mergeCell ref="B4:B5"/>
    <mergeCell ref="C1:D1"/>
    <mergeCell ref="C4:D5"/>
    <mergeCell ref="A6:B6"/>
    <mergeCell ref="B1:B3"/>
    <mergeCell ref="A45:B45"/>
    <mergeCell ref="A46:B46"/>
    <mergeCell ref="A47:B47"/>
    <mergeCell ref="C2:D3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30:B30"/>
    <mergeCell ref="A31:B31"/>
    <mergeCell ref="A32:B32"/>
    <mergeCell ref="A27:B27"/>
    <mergeCell ref="A28:B28"/>
    <mergeCell ref="A29:B29"/>
    <mergeCell ref="A23:B23"/>
    <mergeCell ref="A24:B24"/>
    <mergeCell ref="A25:B25"/>
    <mergeCell ref="A26:B26"/>
    <mergeCell ref="A20:B20"/>
    <mergeCell ref="A21:B21"/>
    <mergeCell ref="A22:B22"/>
    <mergeCell ref="A16:B16"/>
    <mergeCell ref="A17:B17"/>
    <mergeCell ref="A18:B18"/>
    <mergeCell ref="A19:B19"/>
    <mergeCell ref="A7:B7"/>
    <mergeCell ref="A8:B8"/>
    <mergeCell ref="A12:B12"/>
    <mergeCell ref="A13:B13"/>
    <mergeCell ref="A14:B14"/>
    <mergeCell ref="A15:B15"/>
    <mergeCell ref="A9:B9"/>
    <mergeCell ref="A10:B10"/>
    <mergeCell ref="A11:B11"/>
  </mergeCells>
  <printOptions horizontalCentered="1"/>
  <pageMargins left="0.2362204724409449" right="0.1968503937007874" top="0.35433070866141736" bottom="0.984251968503937" header="0.1968503937007874" footer="0.5118110236220472"/>
  <pageSetup horizontalDpi="600" verticalDpi="600" orientation="portrait" paperSize="9" r:id="rId1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47"/>
  <sheetViews>
    <sheetView showGridLines="0" zoomScalePageLayoutView="0" workbookViewId="0" topLeftCell="A1">
      <selection activeCell="O44" sqref="O44:Q44"/>
    </sheetView>
  </sheetViews>
  <sheetFormatPr defaultColWidth="9.33203125" defaultRowHeight="12.75"/>
  <cols>
    <col min="1" max="1" width="1.171875" style="0" customWidth="1"/>
    <col min="2" max="3" width="7.66015625" style="0" customWidth="1"/>
    <col min="4" max="5" width="8.83203125" style="0" customWidth="1"/>
    <col min="6" max="6" width="5" style="0" customWidth="1"/>
    <col min="7" max="7" width="3.66015625" style="0" customWidth="1"/>
    <col min="8" max="8" width="2.5" style="0" customWidth="1"/>
    <col min="9" max="9" width="19.83203125" style="0" customWidth="1"/>
    <col min="10" max="10" width="8.83203125" style="0" customWidth="1"/>
    <col min="11" max="11" width="5.33203125" style="0" customWidth="1"/>
    <col min="12" max="12" width="3.66015625" style="0" customWidth="1"/>
    <col min="13" max="13" width="8.83203125" style="0" customWidth="1"/>
    <col min="14" max="14" width="7.66015625" style="0" customWidth="1"/>
    <col min="15" max="15" width="19.16015625" style="0" customWidth="1"/>
    <col min="16" max="16" width="1.83203125" style="0" customWidth="1"/>
    <col min="17" max="17" width="0.4921875" style="0" customWidth="1"/>
  </cols>
  <sheetData>
    <row r="1" ht="17.25" customHeight="1" thickBot="1"/>
    <row r="2" spans="1:17" ht="5.25" customHeight="1">
      <c r="A2" s="197" t="s">
        <v>0</v>
      </c>
      <c r="B2" s="198"/>
      <c r="C2" s="198"/>
      <c r="D2" s="198"/>
      <c r="E2" s="199"/>
      <c r="F2" s="170" t="s">
        <v>1</v>
      </c>
      <c r="G2" s="171"/>
      <c r="H2" s="171"/>
      <c r="I2" s="171"/>
      <c r="J2" s="171"/>
      <c r="K2" s="172"/>
      <c r="L2" s="185" t="s">
        <v>2</v>
      </c>
      <c r="M2" s="186"/>
      <c r="N2" s="186"/>
      <c r="O2" s="186"/>
      <c r="P2" s="186"/>
      <c r="Q2" s="187"/>
    </row>
    <row r="3" spans="1:17" ht="16.5" customHeight="1">
      <c r="A3" s="200"/>
      <c r="B3" s="201"/>
      <c r="C3" s="201"/>
      <c r="D3" s="201"/>
      <c r="E3" s="202"/>
      <c r="F3" s="173"/>
      <c r="G3" s="174"/>
      <c r="H3" s="174"/>
      <c r="I3" s="174"/>
      <c r="J3" s="174"/>
      <c r="K3" s="175"/>
      <c r="L3" s="188"/>
      <c r="M3" s="189"/>
      <c r="N3" s="189"/>
      <c r="O3" s="189"/>
      <c r="P3" s="189"/>
      <c r="Q3" s="190"/>
    </row>
    <row r="4" spans="1:17" ht="5.25" customHeight="1">
      <c r="A4" s="200"/>
      <c r="B4" s="201"/>
      <c r="C4" s="201"/>
      <c r="D4" s="201"/>
      <c r="E4" s="202"/>
      <c r="F4" s="173"/>
      <c r="G4" s="174"/>
      <c r="H4" s="174"/>
      <c r="I4" s="174"/>
      <c r="J4" s="174"/>
      <c r="K4" s="175"/>
      <c r="L4" s="188"/>
      <c r="M4" s="189"/>
      <c r="N4" s="189"/>
      <c r="O4" s="189"/>
      <c r="P4" s="189"/>
      <c r="Q4" s="190"/>
    </row>
    <row r="5" spans="1:17" ht="5.25" customHeight="1">
      <c r="A5" s="200"/>
      <c r="B5" s="201"/>
      <c r="C5" s="201"/>
      <c r="D5" s="201"/>
      <c r="E5" s="202"/>
      <c r="F5" s="173"/>
      <c r="G5" s="174"/>
      <c r="H5" s="174"/>
      <c r="I5" s="174"/>
      <c r="J5" s="174"/>
      <c r="K5" s="175"/>
      <c r="L5" s="188"/>
      <c r="M5" s="189"/>
      <c r="N5" s="189"/>
      <c r="O5" s="189"/>
      <c r="P5" s="189"/>
      <c r="Q5" s="190"/>
    </row>
    <row r="6" spans="1:17" ht="11.25" customHeight="1">
      <c r="A6" s="200"/>
      <c r="B6" s="201"/>
      <c r="C6" s="201"/>
      <c r="D6" s="201"/>
      <c r="E6" s="202"/>
      <c r="F6" s="173"/>
      <c r="G6" s="174"/>
      <c r="H6" s="174"/>
      <c r="I6" s="174"/>
      <c r="J6" s="174"/>
      <c r="K6" s="175"/>
      <c r="L6" s="188"/>
      <c r="M6" s="189"/>
      <c r="N6" s="189"/>
      <c r="O6" s="189"/>
      <c r="P6" s="189"/>
      <c r="Q6" s="190"/>
    </row>
    <row r="7" spans="1:17" ht="2.25" customHeight="1">
      <c r="A7" s="200"/>
      <c r="B7" s="201"/>
      <c r="C7" s="201"/>
      <c r="D7" s="201"/>
      <c r="E7" s="202"/>
      <c r="F7" s="173"/>
      <c r="G7" s="174"/>
      <c r="H7" s="174"/>
      <c r="I7" s="174"/>
      <c r="J7" s="174"/>
      <c r="K7" s="175"/>
      <c r="L7" s="188"/>
      <c r="M7" s="189"/>
      <c r="N7" s="189"/>
      <c r="O7" s="189"/>
      <c r="P7" s="189"/>
      <c r="Q7" s="190"/>
    </row>
    <row r="8" spans="1:17" ht="8.25" customHeight="1">
      <c r="A8" s="200"/>
      <c r="B8" s="201"/>
      <c r="C8" s="201"/>
      <c r="D8" s="201"/>
      <c r="E8" s="202"/>
      <c r="F8" s="173"/>
      <c r="G8" s="174"/>
      <c r="H8" s="174"/>
      <c r="I8" s="174"/>
      <c r="J8" s="174"/>
      <c r="K8" s="175"/>
      <c r="L8" s="188"/>
      <c r="M8" s="189"/>
      <c r="N8" s="189"/>
      <c r="O8" s="189"/>
      <c r="P8" s="189"/>
      <c r="Q8" s="190"/>
    </row>
    <row r="9" spans="1:17" ht="5.25" customHeight="1">
      <c r="A9" s="200"/>
      <c r="B9" s="201"/>
      <c r="C9" s="201"/>
      <c r="D9" s="201"/>
      <c r="E9" s="202"/>
      <c r="F9" s="173"/>
      <c r="G9" s="174"/>
      <c r="H9" s="174"/>
      <c r="I9" s="174"/>
      <c r="J9" s="174"/>
      <c r="K9" s="175"/>
      <c r="L9" s="188"/>
      <c r="M9" s="189"/>
      <c r="N9" s="189"/>
      <c r="O9" s="189"/>
      <c r="P9" s="189"/>
      <c r="Q9" s="190"/>
    </row>
    <row r="10" spans="1:17" ht="5.25" customHeight="1" thickBot="1">
      <c r="A10" s="203"/>
      <c r="B10" s="204"/>
      <c r="C10" s="204"/>
      <c r="D10" s="204"/>
      <c r="E10" s="205"/>
      <c r="F10" s="173"/>
      <c r="G10" s="174"/>
      <c r="H10" s="174"/>
      <c r="I10" s="174"/>
      <c r="J10" s="174"/>
      <c r="K10" s="175"/>
      <c r="L10" s="188"/>
      <c r="M10" s="189"/>
      <c r="N10" s="189"/>
      <c r="O10" s="189"/>
      <c r="P10" s="189"/>
      <c r="Q10" s="190"/>
    </row>
    <row r="11" spans="1:17" ht="8.25" customHeight="1">
      <c r="A11" s="194" t="s">
        <v>3</v>
      </c>
      <c r="B11" s="195"/>
      <c r="C11" s="195"/>
      <c r="D11" s="195"/>
      <c r="E11" s="196"/>
      <c r="F11" s="173"/>
      <c r="G11" s="174"/>
      <c r="H11" s="174"/>
      <c r="I11" s="174"/>
      <c r="J11" s="174"/>
      <c r="K11" s="175"/>
      <c r="L11" s="188"/>
      <c r="M11" s="189"/>
      <c r="N11" s="189"/>
      <c r="O11" s="189"/>
      <c r="P11" s="189"/>
      <c r="Q11" s="190"/>
    </row>
    <row r="12" spans="1:17" ht="5.25" customHeight="1" thickBot="1">
      <c r="A12" s="1"/>
      <c r="F12" s="173"/>
      <c r="G12" s="174"/>
      <c r="H12" s="174"/>
      <c r="I12" s="174"/>
      <c r="J12" s="174"/>
      <c r="K12" s="175"/>
      <c r="L12" s="191"/>
      <c r="M12" s="192"/>
      <c r="N12" s="192"/>
      <c r="O12" s="192"/>
      <c r="P12" s="192"/>
      <c r="Q12" s="193"/>
    </row>
    <row r="13" spans="1:17" ht="13.5" customHeight="1">
      <c r="A13" s="1"/>
      <c r="B13" s="206" t="s">
        <v>4</v>
      </c>
      <c r="C13" s="207"/>
      <c r="D13" s="207"/>
      <c r="E13" s="208"/>
      <c r="F13" s="173"/>
      <c r="G13" s="174"/>
      <c r="H13" s="174"/>
      <c r="I13" s="174"/>
      <c r="J13" s="174"/>
      <c r="K13" s="175"/>
      <c r="L13" s="179" t="s">
        <v>5</v>
      </c>
      <c r="M13" s="180"/>
      <c r="N13" s="180"/>
      <c r="O13" s="180"/>
      <c r="P13" s="180"/>
      <c r="Q13" s="181"/>
    </row>
    <row r="14" spans="1:17" ht="5.25" customHeight="1" thickBot="1">
      <c r="A14" s="2"/>
      <c r="B14" s="3"/>
      <c r="C14" s="3"/>
      <c r="D14" s="3"/>
      <c r="E14" s="3"/>
      <c r="F14" s="176"/>
      <c r="G14" s="177"/>
      <c r="H14" s="177"/>
      <c r="I14" s="177"/>
      <c r="J14" s="177"/>
      <c r="K14" s="178"/>
      <c r="L14" s="182"/>
      <c r="M14" s="183"/>
      <c r="N14" s="183"/>
      <c r="O14" s="183"/>
      <c r="P14" s="183"/>
      <c r="Q14" s="184"/>
    </row>
    <row r="15" spans="1:17" ht="41.25" customHeight="1" thickBo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7" t="s">
        <v>6</v>
      </c>
      <c r="M15" s="157"/>
      <c r="N15" s="157"/>
      <c r="O15" s="158" t="s">
        <v>7</v>
      </c>
      <c r="P15" s="158"/>
      <c r="Q15" s="158"/>
    </row>
    <row r="16" spans="1:17" ht="23.25" customHeight="1">
      <c r="A16" s="159" t="s">
        <v>8</v>
      </c>
      <c r="B16" s="159"/>
      <c r="C16" s="160" t="s">
        <v>9</v>
      </c>
      <c r="D16" s="160"/>
      <c r="E16" s="160"/>
      <c r="F16" s="160"/>
      <c r="G16" s="160"/>
      <c r="H16" s="160"/>
      <c r="I16" s="160"/>
      <c r="J16" s="160"/>
      <c r="K16" s="160"/>
      <c r="L16" s="155">
        <v>3359688.15</v>
      </c>
      <c r="M16" s="155"/>
      <c r="N16" s="155"/>
      <c r="O16" s="152">
        <v>85016.47</v>
      </c>
      <c r="P16" s="152"/>
      <c r="Q16" s="152"/>
    </row>
    <row r="17" spans="1:17" ht="23.25" customHeight="1">
      <c r="A17" s="153" t="s">
        <v>10</v>
      </c>
      <c r="B17" s="153"/>
      <c r="C17" s="154" t="s">
        <v>11</v>
      </c>
      <c r="D17" s="154"/>
      <c r="E17" s="154"/>
      <c r="F17" s="154"/>
      <c r="G17" s="154"/>
      <c r="H17" s="154"/>
      <c r="I17" s="154"/>
      <c r="J17" s="154"/>
      <c r="K17" s="154"/>
      <c r="L17" s="155">
        <v>0</v>
      </c>
      <c r="M17" s="155"/>
      <c r="N17" s="155"/>
      <c r="O17" s="152" t="s">
        <v>12</v>
      </c>
      <c r="P17" s="152"/>
      <c r="Q17" s="152"/>
    </row>
    <row r="18" spans="1:17" ht="23.25" customHeight="1">
      <c r="A18" s="161" t="s">
        <v>13</v>
      </c>
      <c r="B18" s="161"/>
      <c r="C18" s="162" t="s">
        <v>14</v>
      </c>
      <c r="D18" s="162"/>
      <c r="E18" s="162"/>
      <c r="F18" s="162"/>
      <c r="G18" s="162"/>
      <c r="H18" s="162"/>
      <c r="I18" s="162"/>
      <c r="J18" s="162"/>
      <c r="K18" s="162"/>
      <c r="L18" s="155" t="s">
        <v>12</v>
      </c>
      <c r="M18" s="155"/>
      <c r="N18" s="155"/>
      <c r="O18" s="152" t="s">
        <v>12</v>
      </c>
      <c r="P18" s="152"/>
      <c r="Q18" s="152"/>
    </row>
    <row r="19" spans="1:17" ht="23.25" customHeight="1">
      <c r="A19" s="161" t="s">
        <v>15</v>
      </c>
      <c r="B19" s="161"/>
      <c r="C19" s="162" t="s">
        <v>16</v>
      </c>
      <c r="D19" s="162"/>
      <c r="E19" s="162"/>
      <c r="F19" s="162"/>
      <c r="G19" s="162"/>
      <c r="H19" s="162"/>
      <c r="I19" s="162"/>
      <c r="J19" s="162"/>
      <c r="K19" s="162"/>
      <c r="L19" s="155">
        <v>0</v>
      </c>
      <c r="M19" s="155"/>
      <c r="N19" s="155"/>
      <c r="O19" s="152" t="s">
        <v>12</v>
      </c>
      <c r="P19" s="152"/>
      <c r="Q19" s="152"/>
    </row>
    <row r="20" spans="1:17" ht="23.25" customHeight="1">
      <c r="A20" s="161" t="s">
        <v>17</v>
      </c>
      <c r="B20" s="161"/>
      <c r="C20" s="162" t="s">
        <v>18</v>
      </c>
      <c r="D20" s="162"/>
      <c r="E20" s="162"/>
      <c r="F20" s="162"/>
      <c r="G20" s="162"/>
      <c r="H20" s="162"/>
      <c r="I20" s="162"/>
      <c r="J20" s="162"/>
      <c r="K20" s="162"/>
      <c r="L20" s="155" t="s">
        <v>12</v>
      </c>
      <c r="M20" s="155"/>
      <c r="N20" s="155"/>
      <c r="O20" s="152" t="s">
        <v>12</v>
      </c>
      <c r="P20" s="152"/>
      <c r="Q20" s="152"/>
    </row>
    <row r="21" spans="1:17" ht="23.25" customHeight="1">
      <c r="A21" s="161" t="s">
        <v>19</v>
      </c>
      <c r="B21" s="161"/>
      <c r="C21" s="162" t="s">
        <v>20</v>
      </c>
      <c r="D21" s="162"/>
      <c r="E21" s="162"/>
      <c r="F21" s="162"/>
      <c r="G21" s="162"/>
      <c r="H21" s="162"/>
      <c r="I21" s="162"/>
      <c r="J21" s="162"/>
      <c r="K21" s="162"/>
      <c r="L21" s="155" t="s">
        <v>12</v>
      </c>
      <c r="M21" s="155"/>
      <c r="N21" s="155"/>
      <c r="O21" s="152" t="s">
        <v>12</v>
      </c>
      <c r="P21" s="152"/>
      <c r="Q21" s="152"/>
    </row>
    <row r="22" spans="1:17" ht="23.25" customHeight="1">
      <c r="A22" s="161" t="s">
        <v>21</v>
      </c>
      <c r="B22" s="161"/>
      <c r="C22" s="162" t="s">
        <v>22</v>
      </c>
      <c r="D22" s="162"/>
      <c r="E22" s="162"/>
      <c r="F22" s="162"/>
      <c r="G22" s="162"/>
      <c r="H22" s="162"/>
      <c r="I22" s="162"/>
      <c r="J22" s="162"/>
      <c r="K22" s="162"/>
      <c r="L22" s="155" t="s">
        <v>12</v>
      </c>
      <c r="M22" s="155"/>
      <c r="N22" s="155"/>
      <c r="O22" s="152" t="s">
        <v>12</v>
      </c>
      <c r="P22" s="152"/>
      <c r="Q22" s="152"/>
    </row>
    <row r="23" spans="1:17" ht="23.25" customHeight="1">
      <c r="A23" s="161" t="s">
        <v>23</v>
      </c>
      <c r="B23" s="161"/>
      <c r="C23" s="162" t="s">
        <v>24</v>
      </c>
      <c r="D23" s="162"/>
      <c r="E23" s="162"/>
      <c r="F23" s="162"/>
      <c r="G23" s="162"/>
      <c r="H23" s="162"/>
      <c r="I23" s="162"/>
      <c r="J23" s="162"/>
      <c r="K23" s="162"/>
      <c r="L23" s="155" t="s">
        <v>12</v>
      </c>
      <c r="M23" s="155"/>
      <c r="N23" s="155"/>
      <c r="O23" s="152" t="s">
        <v>12</v>
      </c>
      <c r="P23" s="152"/>
      <c r="Q23" s="152"/>
    </row>
    <row r="24" spans="1:17" ht="23.25" customHeight="1">
      <c r="A24" s="161" t="s">
        <v>25</v>
      </c>
      <c r="B24" s="161"/>
      <c r="C24" s="162" t="s">
        <v>26</v>
      </c>
      <c r="D24" s="162"/>
      <c r="E24" s="162"/>
      <c r="F24" s="162"/>
      <c r="G24" s="162"/>
      <c r="H24" s="162"/>
      <c r="I24" s="162"/>
      <c r="J24" s="162"/>
      <c r="K24" s="162"/>
      <c r="L24" s="155" t="s">
        <v>12</v>
      </c>
      <c r="M24" s="155"/>
      <c r="N24" s="155"/>
      <c r="O24" s="152" t="s">
        <v>12</v>
      </c>
      <c r="P24" s="152"/>
      <c r="Q24" s="152"/>
    </row>
    <row r="25" spans="1:17" ht="23.25" customHeight="1">
      <c r="A25" s="161" t="s">
        <v>27</v>
      </c>
      <c r="B25" s="161"/>
      <c r="C25" s="162" t="s">
        <v>28</v>
      </c>
      <c r="D25" s="162"/>
      <c r="E25" s="162"/>
      <c r="F25" s="162"/>
      <c r="G25" s="162"/>
      <c r="H25" s="162"/>
      <c r="I25" s="162"/>
      <c r="J25" s="162"/>
      <c r="K25" s="162"/>
      <c r="L25" s="155" t="s">
        <v>12</v>
      </c>
      <c r="M25" s="155"/>
      <c r="N25" s="155"/>
      <c r="O25" s="152" t="s">
        <v>12</v>
      </c>
      <c r="P25" s="152"/>
      <c r="Q25" s="152"/>
    </row>
    <row r="26" spans="1:17" ht="23.25" customHeight="1">
      <c r="A26" s="161" t="s">
        <v>29</v>
      </c>
      <c r="B26" s="161"/>
      <c r="C26" s="162" t="s">
        <v>30</v>
      </c>
      <c r="D26" s="162"/>
      <c r="E26" s="162"/>
      <c r="F26" s="162"/>
      <c r="G26" s="162"/>
      <c r="H26" s="162"/>
      <c r="I26" s="162"/>
      <c r="J26" s="162"/>
      <c r="K26" s="162"/>
      <c r="L26" s="155" t="s">
        <v>12</v>
      </c>
      <c r="M26" s="155"/>
      <c r="N26" s="155"/>
      <c r="O26" s="152" t="s">
        <v>12</v>
      </c>
      <c r="P26" s="152"/>
      <c r="Q26" s="152"/>
    </row>
    <row r="27" spans="1:17" ht="23.25" customHeight="1">
      <c r="A27" s="161" t="s">
        <v>31</v>
      </c>
      <c r="B27" s="161"/>
      <c r="C27" s="162" t="s">
        <v>32</v>
      </c>
      <c r="D27" s="162"/>
      <c r="E27" s="162"/>
      <c r="F27" s="162"/>
      <c r="G27" s="162"/>
      <c r="H27" s="162"/>
      <c r="I27" s="162"/>
      <c r="J27" s="162"/>
      <c r="K27" s="162"/>
      <c r="L27" s="155" t="s">
        <v>12</v>
      </c>
      <c r="M27" s="155"/>
      <c r="N27" s="155"/>
      <c r="O27" s="152" t="s">
        <v>12</v>
      </c>
      <c r="P27" s="152"/>
      <c r="Q27" s="152"/>
    </row>
    <row r="28" spans="1:17" ht="23.25" customHeight="1">
      <c r="A28" s="153" t="s">
        <v>33</v>
      </c>
      <c r="B28" s="153"/>
      <c r="C28" s="154" t="s">
        <v>34</v>
      </c>
      <c r="D28" s="154"/>
      <c r="E28" s="154"/>
      <c r="F28" s="154"/>
      <c r="G28" s="154"/>
      <c r="H28" s="154"/>
      <c r="I28" s="154"/>
      <c r="J28" s="154"/>
      <c r="K28" s="154"/>
      <c r="L28" s="155">
        <v>3274671.68</v>
      </c>
      <c r="M28" s="155"/>
      <c r="N28" s="155"/>
      <c r="O28" s="152">
        <v>0</v>
      </c>
      <c r="P28" s="152"/>
      <c r="Q28" s="152"/>
    </row>
    <row r="29" spans="1:17" ht="23.25" customHeight="1">
      <c r="A29" s="161" t="s">
        <v>35</v>
      </c>
      <c r="B29" s="161"/>
      <c r="C29" s="162" t="s">
        <v>36</v>
      </c>
      <c r="D29" s="162"/>
      <c r="E29" s="162"/>
      <c r="F29" s="162"/>
      <c r="G29" s="162"/>
      <c r="H29" s="162"/>
      <c r="I29" s="162"/>
      <c r="J29" s="162"/>
      <c r="K29" s="162"/>
      <c r="L29" s="155" t="s">
        <v>12</v>
      </c>
      <c r="M29" s="155"/>
      <c r="N29" s="155"/>
      <c r="O29" s="152" t="s">
        <v>12</v>
      </c>
      <c r="P29" s="152"/>
      <c r="Q29" s="152"/>
    </row>
    <row r="30" spans="1:17" ht="23.25" customHeight="1">
      <c r="A30" s="161" t="s">
        <v>37</v>
      </c>
      <c r="B30" s="161"/>
      <c r="C30" s="162" t="s">
        <v>38</v>
      </c>
      <c r="D30" s="162"/>
      <c r="E30" s="162"/>
      <c r="F30" s="162"/>
      <c r="G30" s="162"/>
      <c r="H30" s="162"/>
      <c r="I30" s="162"/>
      <c r="J30" s="162"/>
      <c r="K30" s="162"/>
      <c r="L30" s="155" t="s">
        <v>12</v>
      </c>
      <c r="M30" s="155"/>
      <c r="N30" s="155"/>
      <c r="O30" s="152" t="s">
        <v>12</v>
      </c>
      <c r="P30" s="152"/>
      <c r="Q30" s="152"/>
    </row>
    <row r="31" spans="1:17" ht="23.25" customHeight="1">
      <c r="A31" s="161" t="s">
        <v>39</v>
      </c>
      <c r="B31" s="161"/>
      <c r="C31" s="162" t="s">
        <v>40</v>
      </c>
      <c r="D31" s="162"/>
      <c r="E31" s="162"/>
      <c r="F31" s="162"/>
      <c r="G31" s="162"/>
      <c r="H31" s="162"/>
      <c r="I31" s="162"/>
      <c r="J31" s="162"/>
      <c r="K31" s="162"/>
      <c r="L31" s="155" t="s">
        <v>12</v>
      </c>
      <c r="M31" s="155"/>
      <c r="N31" s="155"/>
      <c r="O31" s="152" t="s">
        <v>12</v>
      </c>
      <c r="P31" s="152"/>
      <c r="Q31" s="152"/>
    </row>
    <row r="32" spans="1:17" ht="23.25" customHeight="1">
      <c r="A32" s="161" t="s">
        <v>41</v>
      </c>
      <c r="B32" s="161"/>
      <c r="C32" s="162" t="s">
        <v>42</v>
      </c>
      <c r="D32" s="162"/>
      <c r="E32" s="162"/>
      <c r="F32" s="162"/>
      <c r="G32" s="162"/>
      <c r="H32" s="162"/>
      <c r="I32" s="162"/>
      <c r="J32" s="162"/>
      <c r="K32" s="162"/>
      <c r="L32" s="155" t="s">
        <v>12</v>
      </c>
      <c r="M32" s="155"/>
      <c r="N32" s="155"/>
      <c r="O32" s="152" t="s">
        <v>12</v>
      </c>
      <c r="P32" s="152"/>
      <c r="Q32" s="152"/>
    </row>
    <row r="33" spans="1:17" ht="23.25" customHeight="1">
      <c r="A33" s="161" t="s">
        <v>43</v>
      </c>
      <c r="B33" s="161"/>
      <c r="C33" s="162" t="s">
        <v>22</v>
      </c>
      <c r="D33" s="162"/>
      <c r="E33" s="162"/>
      <c r="F33" s="162"/>
      <c r="G33" s="162"/>
      <c r="H33" s="162"/>
      <c r="I33" s="162"/>
      <c r="J33" s="162"/>
      <c r="K33" s="162"/>
      <c r="L33" s="155" t="s">
        <v>12</v>
      </c>
      <c r="M33" s="155"/>
      <c r="N33" s="155"/>
      <c r="O33" s="152" t="s">
        <v>12</v>
      </c>
      <c r="P33" s="152"/>
      <c r="Q33" s="152"/>
    </row>
    <row r="34" spans="1:17" ht="23.25" customHeight="1">
      <c r="A34" s="161" t="s">
        <v>44</v>
      </c>
      <c r="B34" s="161"/>
      <c r="C34" s="162" t="s">
        <v>45</v>
      </c>
      <c r="D34" s="162"/>
      <c r="E34" s="162"/>
      <c r="F34" s="162"/>
      <c r="G34" s="162"/>
      <c r="H34" s="162"/>
      <c r="I34" s="162"/>
      <c r="J34" s="162"/>
      <c r="K34" s="162"/>
      <c r="L34" s="155">
        <v>0</v>
      </c>
      <c r="M34" s="155"/>
      <c r="N34" s="155"/>
      <c r="O34" s="152" t="s">
        <v>12</v>
      </c>
      <c r="P34" s="152"/>
      <c r="Q34" s="152"/>
    </row>
    <row r="35" spans="1:17" ht="23.25" customHeight="1">
      <c r="A35" s="161" t="s">
        <v>46</v>
      </c>
      <c r="B35" s="161"/>
      <c r="C35" s="162" t="s">
        <v>47</v>
      </c>
      <c r="D35" s="162"/>
      <c r="E35" s="162"/>
      <c r="F35" s="162"/>
      <c r="G35" s="162"/>
      <c r="H35" s="162"/>
      <c r="I35" s="162"/>
      <c r="J35" s="162"/>
      <c r="K35" s="162"/>
      <c r="L35" s="155" t="s">
        <v>12</v>
      </c>
      <c r="M35" s="155"/>
      <c r="N35" s="155"/>
      <c r="O35" s="152" t="s">
        <v>12</v>
      </c>
      <c r="P35" s="152"/>
      <c r="Q35" s="152"/>
    </row>
    <row r="36" spans="1:17" ht="23.25" customHeight="1">
      <c r="A36" s="161" t="s">
        <v>48</v>
      </c>
      <c r="B36" s="161"/>
      <c r="C36" s="162" t="s">
        <v>49</v>
      </c>
      <c r="D36" s="162"/>
      <c r="E36" s="162"/>
      <c r="F36" s="162"/>
      <c r="G36" s="162"/>
      <c r="H36" s="162"/>
      <c r="I36" s="162"/>
      <c r="J36" s="162"/>
      <c r="K36" s="162"/>
      <c r="L36" s="155" t="s">
        <v>12</v>
      </c>
      <c r="M36" s="155"/>
      <c r="N36" s="155"/>
      <c r="O36" s="152" t="s">
        <v>12</v>
      </c>
      <c r="P36" s="152"/>
      <c r="Q36" s="152"/>
    </row>
    <row r="37" spans="1:17" ht="23.25" customHeight="1">
      <c r="A37" s="161" t="s">
        <v>50</v>
      </c>
      <c r="B37" s="161"/>
      <c r="C37" s="162" t="s">
        <v>51</v>
      </c>
      <c r="D37" s="162"/>
      <c r="E37" s="162"/>
      <c r="F37" s="162"/>
      <c r="G37" s="162"/>
      <c r="H37" s="162"/>
      <c r="I37" s="162"/>
      <c r="J37" s="162"/>
      <c r="K37" s="162"/>
      <c r="L37" s="155">
        <v>3274671.68</v>
      </c>
      <c r="M37" s="155"/>
      <c r="N37" s="155"/>
      <c r="O37" s="152">
        <v>0</v>
      </c>
      <c r="P37" s="152"/>
      <c r="Q37" s="152"/>
    </row>
    <row r="38" spans="1:17" ht="23.25" customHeight="1">
      <c r="A38" s="159" t="s">
        <v>52</v>
      </c>
      <c r="B38" s="159"/>
      <c r="C38" s="160" t="s">
        <v>53</v>
      </c>
      <c r="D38" s="160"/>
      <c r="E38" s="160"/>
      <c r="F38" s="160"/>
      <c r="G38" s="160"/>
      <c r="H38" s="160"/>
      <c r="I38" s="160"/>
      <c r="J38" s="160"/>
      <c r="K38" s="160"/>
      <c r="L38" s="155">
        <v>85016.47</v>
      </c>
      <c r="M38" s="155"/>
      <c r="N38" s="155"/>
      <c r="O38" s="152">
        <v>85016.47</v>
      </c>
      <c r="P38" s="152"/>
      <c r="Q38" s="152"/>
    </row>
    <row r="39" spans="1:17" ht="23.25" customHeight="1">
      <c r="A39" s="159" t="s">
        <v>54</v>
      </c>
      <c r="B39" s="159"/>
      <c r="C39" s="160" t="s">
        <v>55</v>
      </c>
      <c r="D39" s="160"/>
      <c r="E39" s="160"/>
      <c r="F39" s="160"/>
      <c r="G39" s="160"/>
      <c r="H39" s="160"/>
      <c r="I39" s="160"/>
      <c r="J39" s="160"/>
      <c r="K39" s="160"/>
      <c r="L39" s="155">
        <v>-13745089.19</v>
      </c>
      <c r="M39" s="155"/>
      <c r="N39" s="155"/>
      <c r="O39" s="152">
        <v>-3685.77</v>
      </c>
      <c r="P39" s="152"/>
      <c r="Q39" s="152"/>
    </row>
    <row r="40" spans="1:17" ht="23.25" customHeight="1">
      <c r="A40" s="161" t="s">
        <v>10</v>
      </c>
      <c r="B40" s="161"/>
      <c r="C40" s="162" t="s">
        <v>56</v>
      </c>
      <c r="D40" s="162"/>
      <c r="E40" s="162"/>
      <c r="F40" s="162"/>
      <c r="G40" s="162"/>
      <c r="H40" s="162"/>
      <c r="I40" s="162"/>
      <c r="J40" s="162"/>
      <c r="K40" s="162"/>
      <c r="L40" s="155" t="s">
        <v>12</v>
      </c>
      <c r="M40" s="155"/>
      <c r="N40" s="155"/>
      <c r="O40" s="152" t="s">
        <v>12</v>
      </c>
      <c r="P40" s="152"/>
      <c r="Q40" s="152"/>
    </row>
    <row r="41" spans="1:17" ht="19.5" customHeight="1">
      <c r="A41" s="161" t="s">
        <v>33</v>
      </c>
      <c r="B41" s="161"/>
      <c r="C41" s="162" t="s">
        <v>57</v>
      </c>
      <c r="D41" s="162"/>
      <c r="E41" s="162"/>
      <c r="F41" s="162"/>
      <c r="G41" s="162"/>
      <c r="H41" s="162"/>
      <c r="I41" s="162"/>
      <c r="J41" s="162"/>
      <c r="K41" s="162"/>
      <c r="L41" s="155">
        <v>-13745089.19</v>
      </c>
      <c r="M41" s="155"/>
      <c r="N41" s="155"/>
      <c r="O41" s="152">
        <v>-3685.77</v>
      </c>
      <c r="P41" s="152"/>
      <c r="Q41" s="152"/>
    </row>
    <row r="42" spans="1:17" ht="22.5" customHeight="1">
      <c r="A42" s="159" t="s">
        <v>58</v>
      </c>
      <c r="B42" s="159"/>
      <c r="C42" s="160" t="s">
        <v>59</v>
      </c>
      <c r="D42" s="160"/>
      <c r="E42" s="160"/>
      <c r="F42" s="160"/>
      <c r="G42" s="160"/>
      <c r="H42" s="160"/>
      <c r="I42" s="160"/>
      <c r="J42" s="160"/>
      <c r="K42" s="160"/>
      <c r="L42" s="155" t="s">
        <v>12</v>
      </c>
      <c r="M42" s="155"/>
      <c r="N42" s="155"/>
      <c r="O42" s="152" t="s">
        <v>12</v>
      </c>
      <c r="P42" s="152"/>
      <c r="Q42" s="152"/>
    </row>
    <row r="43" spans="1:17" ht="17.25" customHeight="1">
      <c r="A43" s="159" t="s">
        <v>60</v>
      </c>
      <c r="B43" s="159"/>
      <c r="C43" s="160" t="s">
        <v>61</v>
      </c>
      <c r="D43" s="160"/>
      <c r="E43" s="160"/>
      <c r="F43" s="160"/>
      <c r="G43" s="160"/>
      <c r="H43" s="160"/>
      <c r="I43" s="160"/>
      <c r="J43" s="160"/>
      <c r="K43" s="160"/>
      <c r="L43" s="155">
        <v>-13660072.72</v>
      </c>
      <c r="M43" s="155"/>
      <c r="N43" s="155"/>
      <c r="O43" s="152">
        <v>81330.07</v>
      </c>
      <c r="P43" s="152"/>
      <c r="Q43" s="152"/>
    </row>
    <row r="44" spans="1:17" ht="2.25" customHeight="1" thickBo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64"/>
      <c r="N44" s="164"/>
      <c r="O44" s="169"/>
      <c r="P44" s="169"/>
      <c r="Q44" s="169"/>
    </row>
    <row r="45" ht="13.5" customHeight="1"/>
    <row r="46" spans="9:10" ht="32.25" customHeight="1">
      <c r="I46" s="167">
        <v>40966</v>
      </c>
      <c r="J46" s="168"/>
    </row>
    <row r="47" spans="2:17" ht="15" customHeight="1">
      <c r="B47" s="166" t="s">
        <v>62</v>
      </c>
      <c r="C47" s="166"/>
      <c r="D47" s="166"/>
      <c r="E47" s="166"/>
      <c r="F47" s="166"/>
      <c r="G47" s="165"/>
      <c r="H47" s="165"/>
      <c r="I47" s="166" t="s">
        <v>63</v>
      </c>
      <c r="J47" s="166"/>
      <c r="K47" s="165"/>
      <c r="L47" s="165"/>
      <c r="M47" s="166" t="s">
        <v>64</v>
      </c>
      <c r="N47" s="166"/>
      <c r="O47" s="166"/>
      <c r="P47" s="166"/>
      <c r="Q47" s="166"/>
    </row>
  </sheetData>
  <sheetProtection/>
  <mergeCells count="130">
    <mergeCell ref="L21:N21"/>
    <mergeCell ref="O21:Q21"/>
    <mergeCell ref="F2:K14"/>
    <mergeCell ref="L13:Q14"/>
    <mergeCell ref="L2:Q12"/>
    <mergeCell ref="A11:E11"/>
    <mergeCell ref="A2:E10"/>
    <mergeCell ref="B13:E13"/>
    <mergeCell ref="A43:B43"/>
    <mergeCell ref="C43:K43"/>
    <mergeCell ref="L43:N43"/>
    <mergeCell ref="O43:Q43"/>
    <mergeCell ref="O41:Q41"/>
    <mergeCell ref="A42:B42"/>
    <mergeCell ref="C42:K42"/>
    <mergeCell ref="L42:N42"/>
    <mergeCell ref="O42:Q42"/>
    <mergeCell ref="A41:B41"/>
    <mergeCell ref="C41:K41"/>
    <mergeCell ref="L41:N41"/>
    <mergeCell ref="K47:L47"/>
    <mergeCell ref="M47:Q47"/>
    <mergeCell ref="B47:F47"/>
    <mergeCell ref="G47:H47"/>
    <mergeCell ref="I47:J47"/>
    <mergeCell ref="I46:J46"/>
    <mergeCell ref="O44:Q44"/>
    <mergeCell ref="A44:K44"/>
    <mergeCell ref="L44:N44"/>
    <mergeCell ref="O40:Q40"/>
    <mergeCell ref="A39:B39"/>
    <mergeCell ref="C39:K39"/>
    <mergeCell ref="L39:N39"/>
    <mergeCell ref="O39:Q39"/>
    <mergeCell ref="A40:B40"/>
    <mergeCell ref="C40:K40"/>
    <mergeCell ref="L40:N40"/>
    <mergeCell ref="A38:B38"/>
    <mergeCell ref="C38:K38"/>
    <mergeCell ref="L38:N38"/>
    <mergeCell ref="O38:Q38"/>
    <mergeCell ref="A37:B37"/>
    <mergeCell ref="C37:K37"/>
    <mergeCell ref="L37:N37"/>
    <mergeCell ref="O37:Q37"/>
    <mergeCell ref="A36:B36"/>
    <mergeCell ref="C36:K36"/>
    <mergeCell ref="L36:N36"/>
    <mergeCell ref="O36:Q36"/>
    <mergeCell ref="A35:B35"/>
    <mergeCell ref="C35:K35"/>
    <mergeCell ref="L35:N35"/>
    <mergeCell ref="O35:Q35"/>
    <mergeCell ref="A34:B34"/>
    <mergeCell ref="C34:K34"/>
    <mergeCell ref="L34:N34"/>
    <mergeCell ref="O34:Q34"/>
    <mergeCell ref="A33:B33"/>
    <mergeCell ref="C33:K33"/>
    <mergeCell ref="L33:N33"/>
    <mergeCell ref="O33:Q33"/>
    <mergeCell ref="A32:B32"/>
    <mergeCell ref="C32:K32"/>
    <mergeCell ref="L32:N32"/>
    <mergeCell ref="O32:Q32"/>
    <mergeCell ref="A31:B31"/>
    <mergeCell ref="C31:K31"/>
    <mergeCell ref="L31:N31"/>
    <mergeCell ref="O31:Q31"/>
    <mergeCell ref="A30:B30"/>
    <mergeCell ref="C30:K30"/>
    <mergeCell ref="L30:N30"/>
    <mergeCell ref="O30:Q30"/>
    <mergeCell ref="A29:B29"/>
    <mergeCell ref="C29:K29"/>
    <mergeCell ref="L29:N29"/>
    <mergeCell ref="O29:Q29"/>
    <mergeCell ref="A28:B28"/>
    <mergeCell ref="C28:K28"/>
    <mergeCell ref="L28:N28"/>
    <mergeCell ref="O28:Q28"/>
    <mergeCell ref="A27:B27"/>
    <mergeCell ref="C27:K27"/>
    <mergeCell ref="L27:N27"/>
    <mergeCell ref="O27:Q27"/>
    <mergeCell ref="A26:B26"/>
    <mergeCell ref="C26:K26"/>
    <mergeCell ref="L26:N26"/>
    <mergeCell ref="O26:Q26"/>
    <mergeCell ref="A25:B25"/>
    <mergeCell ref="C25:K25"/>
    <mergeCell ref="L25:N25"/>
    <mergeCell ref="O25:Q25"/>
    <mergeCell ref="A24:B24"/>
    <mergeCell ref="C24:K24"/>
    <mergeCell ref="L24:N24"/>
    <mergeCell ref="O24:Q24"/>
    <mergeCell ref="A23:B23"/>
    <mergeCell ref="C23:K23"/>
    <mergeCell ref="L23:N23"/>
    <mergeCell ref="O23:Q23"/>
    <mergeCell ref="A22:B22"/>
    <mergeCell ref="C22:K22"/>
    <mergeCell ref="L22:N22"/>
    <mergeCell ref="O22:Q22"/>
    <mergeCell ref="A20:B20"/>
    <mergeCell ref="C20:K20"/>
    <mergeCell ref="L20:N20"/>
    <mergeCell ref="O20:Q20"/>
    <mergeCell ref="A21:B21"/>
    <mergeCell ref="C21:K21"/>
    <mergeCell ref="L16:N16"/>
    <mergeCell ref="A19:B19"/>
    <mergeCell ref="C19:K19"/>
    <mergeCell ref="L19:N19"/>
    <mergeCell ref="O19:Q19"/>
    <mergeCell ref="A18:B18"/>
    <mergeCell ref="C18:K18"/>
    <mergeCell ref="L18:N18"/>
    <mergeCell ref="O18:Q18"/>
    <mergeCell ref="O16:Q16"/>
    <mergeCell ref="A17:B17"/>
    <mergeCell ref="C17:K17"/>
    <mergeCell ref="L17:N17"/>
    <mergeCell ref="O17:Q17"/>
    <mergeCell ref="A15:K15"/>
    <mergeCell ref="L15:N15"/>
    <mergeCell ref="O15:Q15"/>
    <mergeCell ref="A16:B16"/>
    <mergeCell ref="C16:K16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Kluczborku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Kluczborku</dc:creator>
  <cp:keywords/>
  <dc:description/>
  <cp:lastModifiedBy>KH</cp:lastModifiedBy>
  <dcterms:created xsi:type="dcterms:W3CDTF">2012-05-23T06:41:22Z</dcterms:created>
  <dcterms:modified xsi:type="dcterms:W3CDTF">2012-06-06T09:40:03Z</dcterms:modified>
  <cp:category/>
  <cp:version/>
  <cp:contentType/>
  <cp:contentStatus/>
</cp:coreProperties>
</file>